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ЗагальнийОбладнання" sheetId="11" r:id="rId1"/>
    <sheet name="ЗагальнийПоЗакладах" sheetId="2" r:id="rId2"/>
    <sheet name="ОбладнанняБазовий заклад НВК 37" sheetId="3" r:id="rId3"/>
    <sheet name="Обладнання Базові ЛІТ" sheetId="8" r:id="rId4"/>
    <sheet name="Обладнання Базові СЗШ  10" sheetId="10" r:id="rId5"/>
    <sheet name="ДляПідготовкиЗакладівУчасників" sheetId="9" r:id="rId6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1" l="1"/>
  <c r="F23" i="11" s="1"/>
  <c r="F20" i="3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21" i="11" l="1"/>
  <c r="F18" i="3"/>
  <c r="F6" i="3" l="1"/>
  <c r="F13" i="10" l="1"/>
  <c r="F12" i="10"/>
  <c r="F11" i="10"/>
  <c r="F10" i="10"/>
  <c r="F9" i="10"/>
  <c r="F8" i="10"/>
  <c r="F7" i="10"/>
  <c r="F19" i="10" s="1"/>
  <c r="F20" i="10" s="1"/>
  <c r="F21" i="10" s="1"/>
  <c r="F13" i="9"/>
  <c r="F12" i="9"/>
  <c r="F11" i="9"/>
  <c r="F10" i="9"/>
  <c r="F9" i="9"/>
  <c r="F8" i="9"/>
  <c r="F7" i="9"/>
  <c r="F16" i="3"/>
  <c r="F13" i="8"/>
  <c r="F7" i="3"/>
  <c r="F19" i="9" l="1"/>
  <c r="F20" i="9" s="1"/>
  <c r="F21" i="9" s="1"/>
  <c r="E7" i="2" l="1"/>
  <c r="F7" i="2" s="1"/>
  <c r="E6" i="2"/>
  <c r="F6" i="2" s="1"/>
  <c r="F12" i="8"/>
  <c r="F11" i="8"/>
  <c r="F10" i="8"/>
  <c r="F9" i="8"/>
  <c r="F8" i="8"/>
  <c r="F7" i="8"/>
  <c r="F15" i="3"/>
  <c r="F8" i="3"/>
  <c r="F14" i="3"/>
  <c r="F13" i="3"/>
  <c r="F12" i="3"/>
  <c r="F11" i="3"/>
  <c r="F10" i="3"/>
  <c r="F9" i="3"/>
  <c r="F17" i="3"/>
  <c r="F5" i="3" l="1"/>
  <c r="F19" i="3" l="1"/>
  <c r="F21" i="3" s="1"/>
  <c r="F22" i="3" l="1"/>
  <c r="F23" i="3"/>
  <c r="E4" i="2"/>
  <c r="F4" i="2" s="1"/>
  <c r="F19" i="8" l="1"/>
  <c r="F20" i="8" s="1"/>
  <c r="F21" i="8" s="1"/>
  <c r="E5" i="2" l="1"/>
  <c r="F5" i="2" l="1"/>
  <c r="F9" i="2" s="1"/>
  <c r="F10" i="2" s="1"/>
  <c r="F11" i="2" s="1"/>
</calcChain>
</file>

<file path=xl/sharedStrings.xml><?xml version="1.0" encoding="utf-8"?>
<sst xmlns="http://schemas.openxmlformats.org/spreadsheetml/2006/main" count="188" uniqueCount="44">
  <si>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</si>
  <si>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</si>
  <si>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</si>
  <si>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</si>
  <si>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</si>
  <si>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 xml:space="preserve">Багатофункціональний пристрій Brother DCPL2540DNR (DCPL2540DNR1) + додатковий картридж Brother TN2375 (Китай) </t>
  </si>
  <si>
    <t>БФП Epson L850 (C11CE31402) + USB cable+ додатковий набір катриджів (Epson L800 Black (C13T67314A), Epson L800 Cyan (C13T67324A), Epson L800 Magenta (C13T67334A), Epson L800 Yellow (C13T67344A), Epson L800 Light Cyan (C13T67354A), Epson L800 Light Magenta (C13T67364A)</t>
  </si>
  <si>
    <t>Детально на наступних аркушах</t>
  </si>
  <si>
    <t>↓</t>
  </si>
  <si>
    <t>Фотокамера з 125-кратним оптичним зумом</t>
  </si>
  <si>
    <t>Поворотний стіл для 3D фотозйомки Vivat Turn Table D-70</t>
  </si>
  <si>
    <t>Поворотний стіл для 3D фотозйомки Vivat Turn Table D-26</t>
  </si>
  <si>
    <t>Штатив Arsenal ARS-3908</t>
  </si>
  <si>
    <t>Фотокамера Sony Cyber-shot DSC-HX400</t>
  </si>
  <si>
    <t>Квадрокоптер DJI MAVIC MINI Fly More Combo </t>
  </si>
  <si>
    <t>Ноутбук для змагань 15FMI/i3-7020U/8G/500G/Intel HD/15.6''FHD IPS/ Windows 10 Pro/MS Office 2019</t>
  </si>
  <si>
    <t>Навчальний робот-конструктор Steamy:bot</t>
  </si>
  <si>
    <t>STEM-ЛАБОРАТОРІЯ MICRO-BIT. ПОВНИЙ КОМПЛЕКТ</t>
  </si>
  <si>
    <t>Квадрокоптер DJI Mavic Air 2 Fly More Combo</t>
  </si>
  <si>
    <t>Послуги з підготовки та проведення змагань, оформлення, призи, інформаційні витрати</t>
  </si>
  <si>
    <t>Модульний дрон Makeblock Airblock</t>
  </si>
  <si>
    <t>Обладнання на базі НВК №37 для підготовки і проведення змагань</t>
  </si>
  <si>
    <t>Штатив Arsenal ARS-3908 (з чохлом)</t>
  </si>
  <si>
    <t>Обладнання на базовий заклад НВК 37</t>
  </si>
  <si>
    <t>Обладнання НВК №37 для шкіл-учасників проєкту на час підготовки до змагань</t>
  </si>
  <si>
    <t xml:space="preserve">Обладнання для базового закладу (СЗШ №10)  </t>
  </si>
  <si>
    <t xml:space="preserve">Обладнання для базового закладу (ЛІТ) </t>
  </si>
  <si>
    <t>Обладнання базові заклади - ЛІТ</t>
  </si>
  <si>
    <t>Обладнання базові заклади - СЗШ №10</t>
  </si>
  <si>
    <t>Комплект мультимедійний (проектор Epson EB-X400(Китай), документ-камера ELPDC07) з екраном не менше 1.8мх1.8м</t>
  </si>
  <si>
    <t>Шкаф-сейф FEROCON БЛ-127К2.Т1.П2.7035</t>
  </si>
  <si>
    <t>Розрахунок бюджету проєкту</t>
  </si>
  <si>
    <t>Одиниця вимірювання</t>
  </si>
  <si>
    <t>комплект</t>
  </si>
  <si>
    <t>Dnipro STEAM IT CAP ІТшколаДніпро (Обладнання базового закладу  ЛІТ )</t>
  </si>
  <si>
    <t>Dnipro STEAM IT CAP ІТшколаДніпро (Обладнання базового закладу  СЗШ  №10 )</t>
  </si>
  <si>
    <t>Dnipro STEAM IT CAP ІТшколаДніпро (Обладнання  ВСЬОГО )</t>
  </si>
  <si>
    <t>шт</t>
  </si>
  <si>
    <t>Dnipro STEAM IT CAP ІТшколаДніпро (по закладах віповідно задач щодо підготовки та проведення змагань)</t>
  </si>
  <si>
    <t>Загальна вартість матеріалів/послуг :</t>
  </si>
  <si>
    <t>Непередбачені витрати (20%):</t>
  </si>
  <si>
    <t>Dnipro STEAM IT CAP ІТшколаДніпро (Обладнання головного базового закладу  НВК №37 для підготовки і проведення змагань )</t>
  </si>
  <si>
    <t>Dnipro STEAM IT CAP ІТшколаДніпро (Обладнання НВК №37 для підготовки закладів-учасників змагань - на час підготовки команд за потреби передається по графіку з НВК №37 до шкіл учасниць. Після закінчення підготовки команд підлягає поверненню в НВК№37)</t>
  </si>
  <si>
    <t>Бюджет проєкту: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</si>
</sst>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Roboto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</font>
    <font>
      <b/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10" fillId="0" borderId="1" xfId="0" applyFont="1" applyBorder="1"/>
    <xf numFmtId="0" fontId="11" fillId="0" borderId="1" xfId="0" applyFont="1" applyBorder="1"/>
    <xf numFmtId="4" fontId="11" fillId="0" borderId="1" xfId="0" applyNumberFormat="1" applyFont="1" applyBorder="1" applyAlignment="1">
      <alignment horizontal="right"/>
    </xf>
    <xf numFmtId="4" fontId="11" fillId="0" borderId="1" xfId="0" applyNumberFormat="1" applyFont="1" applyBorder="1"/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right" vertical="center" wrapText="1"/>
    </xf>
    <xf numFmtId="0" fontId="12" fillId="0" borderId="5" xfId="0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2" fontId="2" fillId="0" borderId="1" xfId="0" applyNumberFormat="1" applyFont="1" applyBorder="1"/>
    <xf numFmtId="2" fontId="9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5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7" zoomScale="93" zoomScaleNormal="93" workbookViewId="0">
      <selection activeCell="E5" sqref="E5"/>
    </sheetView>
  </sheetViews>
  <sheetFormatPr defaultColWidth="9.140625" defaultRowHeight="18.75"/>
  <cols>
    <col min="1" max="1" width="6.42578125" style="1" customWidth="1"/>
    <col min="2" max="2" width="54.42578125" style="1" bestFit="1" customWidth="1"/>
    <col min="3" max="4" width="19.5703125" style="3" customWidth="1"/>
    <col min="5" max="5" width="14.85546875" style="3" customWidth="1"/>
    <col min="6" max="6" width="12.7109375" style="1" customWidth="1"/>
    <col min="7" max="7" width="22.85546875" style="1" customWidth="1"/>
    <col min="8" max="16384" width="9.140625" style="1"/>
  </cols>
  <sheetData>
    <row r="1" spans="1:6">
      <c r="A1" s="20" t="s">
        <v>31</v>
      </c>
      <c r="B1" s="21"/>
      <c r="C1" s="21"/>
      <c r="D1" s="21"/>
      <c r="E1" s="21"/>
      <c r="F1" s="22"/>
    </row>
    <row r="2" spans="1:6" ht="19.5">
      <c r="A2" s="23" t="s">
        <v>36</v>
      </c>
      <c r="B2" s="24"/>
      <c r="C2" s="24"/>
      <c r="D2" s="24"/>
      <c r="E2" s="24"/>
      <c r="F2" s="25"/>
    </row>
    <row r="3" spans="1:6" ht="56.25">
      <c r="A3" s="2" t="s">
        <v>0</v>
      </c>
      <c r="B3" s="4" t="s">
        <v>4</v>
      </c>
      <c r="C3" s="4" t="s">
        <v>2</v>
      </c>
      <c r="D3" s="4" t="s">
        <v>32</v>
      </c>
      <c r="E3" s="4" t="s">
        <v>1</v>
      </c>
      <c r="F3" s="4" t="s">
        <v>3</v>
      </c>
    </row>
    <row r="4" spans="1:6" ht="20.25">
      <c r="A4" s="11"/>
      <c r="B4" s="9"/>
      <c r="C4" s="9"/>
      <c r="D4" s="9"/>
      <c r="E4" s="9"/>
      <c r="F4" s="9"/>
    </row>
    <row r="5" spans="1:6" ht="28.5">
      <c r="A5" s="39">
        <v>1</v>
      </c>
      <c r="B5" s="13" t="s">
        <v>15</v>
      </c>
      <c r="C5" s="14">
        <v>5</v>
      </c>
      <c r="D5" s="43" t="s">
        <v>37</v>
      </c>
      <c r="E5" s="45">
        <v>15000</v>
      </c>
      <c r="F5" s="45">
        <f>C5*E5</f>
        <v>75000</v>
      </c>
    </row>
    <row r="6" spans="1:6" ht="42.75">
      <c r="A6" s="39">
        <v>2</v>
      </c>
      <c r="B6" s="13" t="s">
        <v>29</v>
      </c>
      <c r="C6" s="14">
        <v>1</v>
      </c>
      <c r="D6" s="43" t="s">
        <v>37</v>
      </c>
      <c r="E6" s="45">
        <v>25000</v>
      </c>
      <c r="F6" s="45">
        <f>C6*E6</f>
        <v>25000</v>
      </c>
    </row>
    <row r="7" spans="1:6" ht="28.5">
      <c r="A7" s="39">
        <v>3</v>
      </c>
      <c r="B7" s="13" t="s">
        <v>17</v>
      </c>
      <c r="C7" s="14">
        <v>18</v>
      </c>
      <c r="D7" s="43" t="s">
        <v>37</v>
      </c>
      <c r="E7" s="45">
        <v>3690</v>
      </c>
      <c r="F7" s="46">
        <f>E7*C7</f>
        <v>66420</v>
      </c>
    </row>
    <row r="8" spans="1:6">
      <c r="A8" s="39">
        <v>4</v>
      </c>
      <c r="B8" s="13" t="s">
        <v>16</v>
      </c>
      <c r="C8" s="14">
        <v>18</v>
      </c>
      <c r="D8" s="43" t="s">
        <v>37</v>
      </c>
      <c r="E8" s="45">
        <v>3690</v>
      </c>
      <c r="F8" s="46">
        <f t="shared" ref="F8:F10" si="0">E8*C8</f>
        <v>66420</v>
      </c>
    </row>
    <row r="9" spans="1:6">
      <c r="A9" s="39">
        <v>5</v>
      </c>
      <c r="B9" s="47" t="s">
        <v>13</v>
      </c>
      <c r="C9" s="47">
        <v>6</v>
      </c>
      <c r="D9" s="43" t="s">
        <v>37</v>
      </c>
      <c r="E9" s="46">
        <v>12000</v>
      </c>
      <c r="F9" s="46">
        <f t="shared" si="0"/>
        <v>72000</v>
      </c>
    </row>
    <row r="10" spans="1:6">
      <c r="A10" s="39">
        <v>6</v>
      </c>
      <c r="B10" s="47" t="s">
        <v>9</v>
      </c>
      <c r="C10" s="47">
        <v>1</v>
      </c>
      <c r="D10" s="43" t="s">
        <v>37</v>
      </c>
      <c r="E10" s="46">
        <v>30000</v>
      </c>
      <c r="F10" s="46">
        <f t="shared" si="0"/>
        <v>30000</v>
      </c>
    </row>
    <row r="11" spans="1:6" ht="28.5">
      <c r="A11" s="39">
        <v>7</v>
      </c>
      <c r="B11" s="47" t="s">
        <v>10</v>
      </c>
      <c r="C11" s="47">
        <v>1</v>
      </c>
      <c r="D11" s="43" t="s">
        <v>37</v>
      </c>
      <c r="E11" s="46">
        <v>10000</v>
      </c>
      <c r="F11" s="46">
        <f>E11*C11</f>
        <v>10000</v>
      </c>
    </row>
    <row r="12" spans="1:6" ht="28.5">
      <c r="A12" s="39">
        <v>8</v>
      </c>
      <c r="B12" s="47" t="s">
        <v>11</v>
      </c>
      <c r="C12" s="47">
        <v>6</v>
      </c>
      <c r="D12" s="43" t="s">
        <v>37</v>
      </c>
      <c r="E12" s="46">
        <v>6500</v>
      </c>
      <c r="F12" s="46">
        <f t="shared" ref="F12:F16" si="1">E12*C12</f>
        <v>39000</v>
      </c>
    </row>
    <row r="13" spans="1:6">
      <c r="A13" s="39">
        <v>9</v>
      </c>
      <c r="B13" s="47" t="s">
        <v>22</v>
      </c>
      <c r="C13" s="47">
        <v>7</v>
      </c>
      <c r="D13" s="43" t="s">
        <v>37</v>
      </c>
      <c r="E13" s="46">
        <v>1000</v>
      </c>
      <c r="F13" s="46">
        <f t="shared" si="1"/>
        <v>7000</v>
      </c>
    </row>
    <row r="14" spans="1:6">
      <c r="A14" s="39">
        <v>10</v>
      </c>
      <c r="B14" s="48" t="s">
        <v>14</v>
      </c>
      <c r="C14" s="47">
        <v>5</v>
      </c>
      <c r="D14" s="43" t="s">
        <v>37</v>
      </c>
      <c r="E14" s="46">
        <v>15600</v>
      </c>
      <c r="F14" s="46">
        <f t="shared" si="1"/>
        <v>78000</v>
      </c>
    </row>
    <row r="15" spans="1:6">
      <c r="A15" s="39">
        <v>11</v>
      </c>
      <c r="B15" s="48" t="s">
        <v>18</v>
      </c>
      <c r="C15" s="47">
        <v>1</v>
      </c>
      <c r="D15" s="43" t="s">
        <v>37</v>
      </c>
      <c r="E15" s="46">
        <v>36000</v>
      </c>
      <c r="F15" s="46">
        <f t="shared" si="1"/>
        <v>36000</v>
      </c>
    </row>
    <row r="16" spans="1:6">
      <c r="A16" s="39">
        <v>12</v>
      </c>
      <c r="B16" s="48" t="s">
        <v>20</v>
      </c>
      <c r="C16" s="47">
        <v>15</v>
      </c>
      <c r="D16" s="43" t="s">
        <v>37</v>
      </c>
      <c r="E16" s="46">
        <v>5999</v>
      </c>
      <c r="F16" s="46">
        <f t="shared" si="1"/>
        <v>89985</v>
      </c>
    </row>
    <row r="17" spans="1:6" ht="44.25">
      <c r="A17" s="39">
        <v>13</v>
      </c>
      <c r="B17" s="6" t="s">
        <v>5</v>
      </c>
      <c r="C17" s="6">
        <v>1</v>
      </c>
      <c r="D17" s="43" t="s">
        <v>37</v>
      </c>
      <c r="E17" s="8">
        <v>9996</v>
      </c>
      <c r="F17" s="8">
        <f>C17*E17</f>
        <v>9996</v>
      </c>
    </row>
    <row r="18" spans="1:6">
      <c r="A18" s="39">
        <v>14</v>
      </c>
      <c r="B18" s="6" t="s">
        <v>30</v>
      </c>
      <c r="C18" s="6">
        <v>4</v>
      </c>
      <c r="D18" s="43" t="s">
        <v>37</v>
      </c>
      <c r="E18" s="8">
        <v>3900</v>
      </c>
      <c r="F18" s="8">
        <f>C18*E18</f>
        <v>15600</v>
      </c>
    </row>
    <row r="19" spans="1:6" ht="101.25">
      <c r="A19" s="39">
        <v>15</v>
      </c>
      <c r="B19" s="6" t="s">
        <v>6</v>
      </c>
      <c r="C19" s="6">
        <v>1</v>
      </c>
      <c r="D19" s="43" t="s">
        <v>37</v>
      </c>
      <c r="E19" s="8">
        <v>12689</v>
      </c>
      <c r="F19" s="8">
        <f>C19*E19</f>
        <v>12689</v>
      </c>
    </row>
    <row r="20" spans="1:6" ht="28.5">
      <c r="A20" s="39">
        <v>16</v>
      </c>
      <c r="B20" s="13" t="s">
        <v>19</v>
      </c>
      <c r="C20" s="47">
        <v>1</v>
      </c>
      <c r="D20" s="43" t="s">
        <v>33</v>
      </c>
      <c r="E20" s="46">
        <v>200000</v>
      </c>
      <c r="F20" s="8">
        <f>C20*E20</f>
        <v>200000</v>
      </c>
    </row>
    <row r="21" spans="1:6">
      <c r="A21" s="33" t="s">
        <v>39</v>
      </c>
      <c r="B21" s="34"/>
      <c r="C21" s="34"/>
      <c r="D21" s="34"/>
      <c r="E21" s="35"/>
      <c r="F21" s="8">
        <f>SUM(F5:F20)</f>
        <v>833110</v>
      </c>
    </row>
    <row r="22" spans="1:6" ht="18.75" customHeight="1">
      <c r="A22" s="36" t="s">
        <v>40</v>
      </c>
      <c r="B22" s="37"/>
      <c r="C22" s="37"/>
      <c r="D22" s="37"/>
      <c r="E22" s="38"/>
      <c r="F22" s="8">
        <f>F21*20%</f>
        <v>166622</v>
      </c>
    </row>
    <row r="23" spans="1:6">
      <c r="A23" s="33" t="s">
        <v>43</v>
      </c>
      <c r="B23" s="34"/>
      <c r="C23" s="34"/>
      <c r="D23" s="34"/>
      <c r="E23" s="35"/>
      <c r="F23" s="44">
        <f>SUM(F21:F22)</f>
        <v>999732</v>
      </c>
    </row>
    <row r="26" spans="1:6">
      <c r="B26" s="3" t="s">
        <v>7</v>
      </c>
    </row>
    <row r="27" spans="1:6">
      <c r="B27" s="12" t="s">
        <v>8</v>
      </c>
    </row>
  </sheetData>
  <mergeCells count="5">
    <mergeCell ref="A1:F1"/>
    <mergeCell ref="A2:F2"/>
    <mergeCell ref="A21:E21"/>
    <mergeCell ref="A22:E22"/>
    <mergeCell ref="A23:E23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E4" sqref="E4:F7"/>
    </sheetView>
  </sheetViews>
  <sheetFormatPr defaultColWidth="9.140625" defaultRowHeight="18.75"/>
  <cols>
    <col min="1" max="1" width="6.42578125" style="1" customWidth="1"/>
    <col min="2" max="2" width="37" style="1" customWidth="1"/>
    <col min="3" max="4" width="19.5703125" style="3" customWidth="1"/>
    <col min="5" max="5" width="14.85546875" style="3" customWidth="1"/>
    <col min="6" max="6" width="13.7109375" style="1" customWidth="1"/>
    <col min="7" max="7" width="22.85546875" style="1" customWidth="1"/>
    <col min="8" max="16384" width="9.140625" style="1"/>
  </cols>
  <sheetData>
    <row r="1" spans="1:6">
      <c r="A1" s="20" t="s">
        <v>31</v>
      </c>
      <c r="B1" s="21"/>
      <c r="C1" s="21"/>
      <c r="D1" s="21"/>
      <c r="E1" s="21"/>
      <c r="F1" s="22"/>
    </row>
    <row r="2" spans="1:6" ht="48.75" customHeight="1">
      <c r="A2" s="30" t="s">
        <v>38</v>
      </c>
      <c r="B2" s="31"/>
      <c r="C2" s="31"/>
      <c r="D2" s="31"/>
      <c r="E2" s="31"/>
      <c r="F2" s="32"/>
    </row>
    <row r="3" spans="1:6" ht="56.25">
      <c r="A3" s="2" t="s">
        <v>0</v>
      </c>
      <c r="B3" s="4" t="s">
        <v>4</v>
      </c>
      <c r="C3" s="4" t="s">
        <v>2</v>
      </c>
      <c r="D3" s="4" t="s">
        <v>32</v>
      </c>
      <c r="E3" s="4" t="s">
        <v>1</v>
      </c>
      <c r="F3" s="4" t="s">
        <v>3</v>
      </c>
    </row>
    <row r="4" spans="1:6">
      <c r="A4" s="40">
        <v>1</v>
      </c>
      <c r="B4" s="5" t="s">
        <v>23</v>
      </c>
      <c r="C4" s="6">
        <v>1</v>
      </c>
      <c r="D4" s="6" t="s">
        <v>33</v>
      </c>
      <c r="E4" s="45">
        <f>'ОбладнанняБазовий заклад НВК 37'!F21</f>
        <v>539420</v>
      </c>
      <c r="F4" s="45">
        <f>C4*E4</f>
        <v>539420</v>
      </c>
    </row>
    <row r="5" spans="1:6">
      <c r="A5" s="40">
        <v>2</v>
      </c>
      <c r="B5" s="5" t="s">
        <v>27</v>
      </c>
      <c r="C5" s="5">
        <v>1</v>
      </c>
      <c r="D5" s="6" t="s">
        <v>33</v>
      </c>
      <c r="E5" s="45">
        <f>'Обладнання Базові ЛІТ'!F19</f>
        <v>61858</v>
      </c>
      <c r="F5" s="45">
        <f t="shared" ref="F5:F7" si="0">C5*E5</f>
        <v>61858</v>
      </c>
    </row>
    <row r="6" spans="1:6" ht="30.75">
      <c r="A6" s="40">
        <v>3</v>
      </c>
      <c r="B6" s="5" t="s">
        <v>28</v>
      </c>
      <c r="C6" s="5">
        <v>1</v>
      </c>
      <c r="D6" s="6" t="s">
        <v>33</v>
      </c>
      <c r="E6" s="45">
        <f>'Обладнання Базові СЗШ  10'!F19</f>
        <v>61858</v>
      </c>
      <c r="F6" s="45">
        <f t="shared" si="0"/>
        <v>61858</v>
      </c>
    </row>
    <row r="7" spans="1:6" ht="45.75">
      <c r="A7" s="40">
        <v>4</v>
      </c>
      <c r="B7" s="5" t="s">
        <v>24</v>
      </c>
      <c r="C7" s="5">
        <v>1</v>
      </c>
      <c r="D7" s="6" t="s">
        <v>33</v>
      </c>
      <c r="E7" s="45">
        <f>ДляПідготовкиЗакладівУчасників!F19</f>
        <v>169974</v>
      </c>
      <c r="F7" s="45">
        <f t="shared" si="0"/>
        <v>169974</v>
      </c>
    </row>
    <row r="8" spans="1:6" ht="17.100000000000001" customHeight="1">
      <c r="A8" s="10"/>
      <c r="B8" s="5"/>
      <c r="C8" s="5"/>
      <c r="D8" s="5"/>
      <c r="E8" s="5"/>
      <c r="F8" s="7"/>
    </row>
    <row r="9" spans="1:6">
      <c r="A9" s="33" t="s">
        <v>39</v>
      </c>
      <c r="B9" s="34"/>
      <c r="C9" s="34"/>
      <c r="D9" s="34"/>
      <c r="E9" s="35"/>
      <c r="F9" s="8">
        <f>SUM(F4:F8)</f>
        <v>833110</v>
      </c>
    </row>
    <row r="10" spans="1:6" ht="18.75" customHeight="1">
      <c r="A10" s="36" t="s">
        <v>40</v>
      </c>
      <c r="B10" s="37"/>
      <c r="C10" s="37"/>
      <c r="D10" s="37"/>
      <c r="E10" s="38"/>
      <c r="F10" s="8">
        <f>F9*20%</f>
        <v>166622</v>
      </c>
    </row>
    <row r="11" spans="1:6">
      <c r="A11" s="33" t="s">
        <v>43</v>
      </c>
      <c r="B11" s="34"/>
      <c r="C11" s="34"/>
      <c r="D11" s="34"/>
      <c r="E11" s="35"/>
      <c r="F11" s="44">
        <f>SUM(F9:F10)</f>
        <v>999732</v>
      </c>
    </row>
    <row r="18" spans="2:2">
      <c r="B18" s="1" t="s">
        <v>7</v>
      </c>
    </row>
    <row r="19" spans="2:2">
      <c r="B19" s="12" t="s">
        <v>8</v>
      </c>
    </row>
  </sheetData>
  <mergeCells count="5">
    <mergeCell ref="A11:E11"/>
    <mergeCell ref="A1:F1"/>
    <mergeCell ref="A2:F2"/>
    <mergeCell ref="A9:E9"/>
    <mergeCell ref="A10:E10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4" zoomScale="93" zoomScaleNormal="93" workbookViewId="0">
      <selection activeCell="E5" sqref="E5:F20"/>
    </sheetView>
  </sheetViews>
  <sheetFormatPr defaultColWidth="9.140625" defaultRowHeight="18.75"/>
  <cols>
    <col min="1" max="1" width="6.42578125" style="1" customWidth="1"/>
    <col min="2" max="2" width="54.42578125" style="1" bestFit="1" customWidth="1"/>
    <col min="3" max="4" width="19.5703125" style="3" customWidth="1"/>
    <col min="5" max="5" width="14.85546875" style="3" customWidth="1"/>
    <col min="6" max="6" width="12.7109375" style="1" customWidth="1"/>
    <col min="7" max="7" width="22.85546875" style="1" customWidth="1"/>
    <col min="8" max="16384" width="9.140625" style="1"/>
  </cols>
  <sheetData>
    <row r="1" spans="1:6">
      <c r="A1" s="20" t="s">
        <v>31</v>
      </c>
      <c r="B1" s="21"/>
      <c r="C1" s="21"/>
      <c r="D1" s="21"/>
      <c r="E1" s="21"/>
      <c r="F1" s="22"/>
    </row>
    <row r="2" spans="1:6" ht="47.25" customHeight="1">
      <c r="A2" s="30" t="s">
        <v>41</v>
      </c>
      <c r="B2" s="31"/>
      <c r="C2" s="31"/>
      <c r="D2" s="31"/>
      <c r="E2" s="31"/>
      <c r="F2" s="32"/>
    </row>
    <row r="3" spans="1:6" ht="56.25">
      <c r="A3" s="2" t="s">
        <v>0</v>
      </c>
      <c r="B3" s="4" t="s">
        <v>4</v>
      </c>
      <c r="C3" s="4" t="s">
        <v>2</v>
      </c>
      <c r="D3" s="4" t="s">
        <v>32</v>
      </c>
      <c r="E3" s="4" t="s">
        <v>1</v>
      </c>
      <c r="F3" s="4" t="s">
        <v>3</v>
      </c>
    </row>
    <row r="4" spans="1:6" ht="40.5">
      <c r="A4" s="11"/>
      <c r="B4" s="9" t="s">
        <v>21</v>
      </c>
      <c r="C4" s="9"/>
      <c r="D4" s="9"/>
      <c r="E4" s="9"/>
      <c r="F4" s="9"/>
    </row>
    <row r="5" spans="1:6" ht="28.5">
      <c r="A5" s="11">
        <v>1</v>
      </c>
      <c r="B5" s="13" t="s">
        <v>15</v>
      </c>
      <c r="C5" s="13">
        <v>5</v>
      </c>
      <c r="D5" s="6" t="s">
        <v>37</v>
      </c>
      <c r="E5" s="45">
        <v>15000</v>
      </c>
      <c r="F5" s="45">
        <f>C5*E5</f>
        <v>75000</v>
      </c>
    </row>
    <row r="6" spans="1:6" ht="42.75">
      <c r="A6" s="11">
        <v>2</v>
      </c>
      <c r="B6" s="13" t="s">
        <v>29</v>
      </c>
      <c r="C6" s="13">
        <v>1</v>
      </c>
      <c r="D6" s="6" t="s">
        <v>37</v>
      </c>
      <c r="E6" s="45">
        <v>25000</v>
      </c>
      <c r="F6" s="45">
        <f>C6*E6</f>
        <v>25000</v>
      </c>
    </row>
    <row r="7" spans="1:6" ht="28.5">
      <c r="A7" s="11">
        <v>3</v>
      </c>
      <c r="B7" s="13" t="s">
        <v>17</v>
      </c>
      <c r="C7" s="13">
        <v>8</v>
      </c>
      <c r="D7" s="6" t="s">
        <v>37</v>
      </c>
      <c r="E7" s="45">
        <v>3690</v>
      </c>
      <c r="F7" s="45">
        <f>E7*C7</f>
        <v>29520</v>
      </c>
    </row>
    <row r="8" spans="1:6">
      <c r="A8" s="11">
        <v>4</v>
      </c>
      <c r="B8" s="13" t="s">
        <v>16</v>
      </c>
      <c r="C8" s="13">
        <v>8</v>
      </c>
      <c r="D8" s="6" t="s">
        <v>37</v>
      </c>
      <c r="E8" s="45">
        <v>3690</v>
      </c>
      <c r="F8" s="45">
        <f t="shared" ref="F8:F10" si="0">E8*C8</f>
        <v>29520</v>
      </c>
    </row>
    <row r="9" spans="1:6">
      <c r="A9" s="11">
        <v>5</v>
      </c>
      <c r="B9" s="13" t="s">
        <v>13</v>
      </c>
      <c r="C9" s="13">
        <v>1</v>
      </c>
      <c r="D9" s="6" t="s">
        <v>37</v>
      </c>
      <c r="E9" s="45">
        <v>12000</v>
      </c>
      <c r="F9" s="45">
        <f t="shared" si="0"/>
        <v>12000</v>
      </c>
    </row>
    <row r="10" spans="1:6">
      <c r="A10" s="11">
        <v>6</v>
      </c>
      <c r="B10" s="13" t="s">
        <v>9</v>
      </c>
      <c r="C10" s="13">
        <v>1</v>
      </c>
      <c r="D10" s="6" t="s">
        <v>37</v>
      </c>
      <c r="E10" s="45">
        <v>30000</v>
      </c>
      <c r="F10" s="45">
        <f t="shared" si="0"/>
        <v>30000</v>
      </c>
    </row>
    <row r="11" spans="1:6" ht="28.5">
      <c r="A11" s="11">
        <v>7</v>
      </c>
      <c r="B11" s="13" t="s">
        <v>10</v>
      </c>
      <c r="C11" s="13">
        <v>1</v>
      </c>
      <c r="D11" s="6" t="s">
        <v>37</v>
      </c>
      <c r="E11" s="45">
        <v>10000</v>
      </c>
      <c r="F11" s="45">
        <f>E11*C11</f>
        <v>10000</v>
      </c>
    </row>
    <row r="12" spans="1:6" ht="28.5">
      <c r="A12" s="11">
        <v>8</v>
      </c>
      <c r="B12" s="13" t="s">
        <v>11</v>
      </c>
      <c r="C12" s="13">
        <v>1</v>
      </c>
      <c r="D12" s="6" t="s">
        <v>37</v>
      </c>
      <c r="E12" s="45">
        <v>6500</v>
      </c>
      <c r="F12" s="45">
        <f t="shared" ref="F12:F16" si="1">E12*C12</f>
        <v>6500</v>
      </c>
    </row>
    <row r="13" spans="1:6">
      <c r="A13" s="11">
        <v>9</v>
      </c>
      <c r="B13" s="13" t="s">
        <v>22</v>
      </c>
      <c r="C13" s="13">
        <v>2</v>
      </c>
      <c r="D13" s="6" t="s">
        <v>37</v>
      </c>
      <c r="E13" s="45">
        <v>1000</v>
      </c>
      <c r="F13" s="45">
        <f t="shared" si="1"/>
        <v>2000</v>
      </c>
    </row>
    <row r="14" spans="1:6">
      <c r="A14" s="11">
        <v>10</v>
      </c>
      <c r="B14" s="13" t="s">
        <v>14</v>
      </c>
      <c r="C14" s="13">
        <v>1</v>
      </c>
      <c r="D14" s="6" t="s">
        <v>37</v>
      </c>
      <c r="E14" s="45">
        <v>15600</v>
      </c>
      <c r="F14" s="45">
        <f t="shared" si="1"/>
        <v>15600</v>
      </c>
    </row>
    <row r="15" spans="1:6">
      <c r="A15" s="11">
        <v>11</v>
      </c>
      <c r="B15" s="13" t="s">
        <v>18</v>
      </c>
      <c r="C15" s="13">
        <v>1</v>
      </c>
      <c r="D15" s="6" t="s">
        <v>37</v>
      </c>
      <c r="E15" s="45">
        <v>36000</v>
      </c>
      <c r="F15" s="45">
        <f t="shared" si="1"/>
        <v>36000</v>
      </c>
    </row>
    <row r="16" spans="1:6">
      <c r="A16" s="11">
        <v>12</v>
      </c>
      <c r="B16" s="13" t="s">
        <v>20</v>
      </c>
      <c r="C16" s="13">
        <v>5</v>
      </c>
      <c r="D16" s="6" t="s">
        <v>37</v>
      </c>
      <c r="E16" s="45">
        <v>5999</v>
      </c>
      <c r="F16" s="45">
        <f t="shared" si="1"/>
        <v>29995</v>
      </c>
    </row>
    <row r="17" spans="1:6" ht="42.75">
      <c r="A17" s="11">
        <v>13</v>
      </c>
      <c r="B17" s="13" t="s">
        <v>5</v>
      </c>
      <c r="C17" s="13">
        <v>1</v>
      </c>
      <c r="D17" s="6" t="s">
        <v>37</v>
      </c>
      <c r="E17" s="45">
        <v>9996</v>
      </c>
      <c r="F17" s="45">
        <f>C17*E17</f>
        <v>9996</v>
      </c>
    </row>
    <row r="18" spans="1:6">
      <c r="A18" s="11">
        <v>14</v>
      </c>
      <c r="B18" s="13" t="s">
        <v>30</v>
      </c>
      <c r="C18" s="13">
        <v>4</v>
      </c>
      <c r="D18" s="6" t="s">
        <v>37</v>
      </c>
      <c r="E18" s="45">
        <v>3900</v>
      </c>
      <c r="F18" s="45">
        <f>C18*E18</f>
        <v>15600</v>
      </c>
    </row>
    <row r="19" spans="1:6" ht="99.75">
      <c r="A19" s="11">
        <v>15</v>
      </c>
      <c r="B19" s="13" t="s">
        <v>6</v>
      </c>
      <c r="C19" s="13">
        <v>1</v>
      </c>
      <c r="D19" s="6" t="s">
        <v>37</v>
      </c>
      <c r="E19" s="45">
        <v>12689</v>
      </c>
      <c r="F19" s="45">
        <f>C19*E19</f>
        <v>12689</v>
      </c>
    </row>
    <row r="20" spans="1:6" ht="28.5">
      <c r="A20" s="11">
        <v>16</v>
      </c>
      <c r="B20" s="13" t="s">
        <v>19</v>
      </c>
      <c r="C20" s="13">
        <v>1</v>
      </c>
      <c r="D20" s="6" t="s">
        <v>33</v>
      </c>
      <c r="E20" s="45">
        <v>200000</v>
      </c>
      <c r="F20" s="45">
        <f>C20*E20</f>
        <v>200000</v>
      </c>
    </row>
    <row r="21" spans="1:6">
      <c r="A21" s="33" t="s">
        <v>39</v>
      </c>
      <c r="B21" s="34"/>
      <c r="C21" s="34"/>
      <c r="D21" s="34"/>
      <c r="E21" s="35"/>
      <c r="F21" s="8">
        <f>SUM(F5:F20)</f>
        <v>539420</v>
      </c>
    </row>
    <row r="22" spans="1:6" ht="18.75" customHeight="1">
      <c r="A22" s="36" t="s">
        <v>40</v>
      </c>
      <c r="B22" s="37"/>
      <c r="C22" s="37"/>
      <c r="D22" s="37"/>
      <c r="E22" s="38"/>
      <c r="F22" s="8">
        <f>F21*20%</f>
        <v>107884</v>
      </c>
    </row>
    <row r="23" spans="1:6">
      <c r="A23" s="33" t="s">
        <v>43</v>
      </c>
      <c r="B23" s="34"/>
      <c r="C23" s="34"/>
      <c r="D23" s="34"/>
      <c r="E23" s="35"/>
      <c r="F23" s="44">
        <f>SUM(F21:F22)</f>
        <v>647304</v>
      </c>
    </row>
  </sheetData>
  <mergeCells count="5">
    <mergeCell ref="A23:E23"/>
    <mergeCell ref="A1:F1"/>
    <mergeCell ref="A2:F2"/>
    <mergeCell ref="A21:E21"/>
    <mergeCell ref="A22:E22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93" zoomScaleNormal="93" workbookViewId="0">
      <selection activeCell="E7" sqref="E7:F13"/>
    </sheetView>
  </sheetViews>
  <sheetFormatPr defaultColWidth="9.140625" defaultRowHeight="18.75"/>
  <cols>
    <col min="1" max="1" width="6.42578125" style="1" customWidth="1"/>
    <col min="2" max="2" width="54.42578125" style="1" bestFit="1" customWidth="1"/>
    <col min="3" max="4" width="19.5703125" style="3" customWidth="1"/>
    <col min="5" max="5" width="14.85546875" style="3" customWidth="1"/>
    <col min="6" max="6" width="12.7109375" style="1" customWidth="1"/>
    <col min="7" max="7" width="22.85546875" style="1" customWidth="1"/>
    <col min="8" max="16384" width="9.140625" style="1"/>
  </cols>
  <sheetData>
    <row r="1" spans="1:6">
      <c r="A1" s="20" t="s">
        <v>31</v>
      </c>
      <c r="B1" s="21"/>
      <c r="C1" s="21"/>
      <c r="D1" s="21"/>
      <c r="E1" s="21"/>
      <c r="F1" s="22"/>
    </row>
    <row r="2" spans="1:6" ht="19.5">
      <c r="A2" s="23" t="s">
        <v>34</v>
      </c>
      <c r="B2" s="24"/>
      <c r="C2" s="24"/>
      <c r="D2" s="24"/>
      <c r="E2" s="24"/>
      <c r="F2" s="25"/>
    </row>
    <row r="3" spans="1:6" ht="56.25">
      <c r="A3" s="2" t="s">
        <v>0</v>
      </c>
      <c r="B3" s="4" t="s">
        <v>4</v>
      </c>
      <c r="C3" s="4" t="s">
        <v>2</v>
      </c>
      <c r="D3" s="4" t="s">
        <v>32</v>
      </c>
      <c r="E3" s="4" t="s">
        <v>1</v>
      </c>
      <c r="F3" s="4" t="s">
        <v>3</v>
      </c>
    </row>
    <row r="4" spans="1:6" ht="40.5">
      <c r="A4" s="11"/>
      <c r="B4" s="9" t="s">
        <v>26</v>
      </c>
      <c r="C4" s="9"/>
      <c r="D4" s="9"/>
      <c r="E4" s="9"/>
      <c r="F4" s="9"/>
    </row>
    <row r="5" spans="1:6">
      <c r="A5" s="11"/>
      <c r="B5" s="13"/>
      <c r="C5" s="14"/>
      <c r="D5" s="14"/>
      <c r="E5" s="14"/>
      <c r="F5" s="14"/>
    </row>
    <row r="6" spans="1:6">
      <c r="A6" s="11"/>
      <c r="B6" s="13"/>
      <c r="C6" s="14"/>
      <c r="D6" s="14"/>
      <c r="E6" s="14"/>
      <c r="F6" s="14"/>
    </row>
    <row r="7" spans="1:6" ht="28.5">
      <c r="A7" s="42">
        <v>1</v>
      </c>
      <c r="B7" s="14" t="s">
        <v>17</v>
      </c>
      <c r="C7" s="14">
        <v>2</v>
      </c>
      <c r="D7" s="43" t="s">
        <v>37</v>
      </c>
      <c r="E7" s="45">
        <v>3690</v>
      </c>
      <c r="F7" s="45">
        <f t="shared" ref="F7:F9" si="0">E7*C7</f>
        <v>7380</v>
      </c>
    </row>
    <row r="8" spans="1:6">
      <c r="A8" s="42">
        <v>2</v>
      </c>
      <c r="B8" s="14" t="s">
        <v>16</v>
      </c>
      <c r="C8" s="14">
        <v>2</v>
      </c>
      <c r="D8" s="43" t="s">
        <v>37</v>
      </c>
      <c r="E8" s="45">
        <v>3690</v>
      </c>
      <c r="F8" s="45">
        <f t="shared" si="0"/>
        <v>7380</v>
      </c>
    </row>
    <row r="9" spans="1:6">
      <c r="A9" s="42">
        <v>3</v>
      </c>
      <c r="B9" s="14" t="s">
        <v>13</v>
      </c>
      <c r="C9" s="14">
        <v>1</v>
      </c>
      <c r="D9" s="43" t="s">
        <v>37</v>
      </c>
      <c r="E9" s="45">
        <v>12000</v>
      </c>
      <c r="F9" s="45">
        <f t="shared" si="0"/>
        <v>12000</v>
      </c>
    </row>
    <row r="10" spans="1:6" ht="28.5">
      <c r="A10" s="42">
        <v>4</v>
      </c>
      <c r="B10" s="14" t="s">
        <v>11</v>
      </c>
      <c r="C10" s="14">
        <v>1</v>
      </c>
      <c r="D10" s="43" t="s">
        <v>37</v>
      </c>
      <c r="E10" s="45">
        <v>6500</v>
      </c>
      <c r="F10" s="45">
        <f t="shared" ref="F10:F13" si="1">E10*C10</f>
        <v>6500</v>
      </c>
    </row>
    <row r="11" spans="1:6">
      <c r="A11" s="42">
        <v>5</v>
      </c>
      <c r="B11" s="14" t="s">
        <v>12</v>
      </c>
      <c r="C11" s="14">
        <v>1</v>
      </c>
      <c r="D11" s="43" t="s">
        <v>37</v>
      </c>
      <c r="E11" s="45">
        <v>1000</v>
      </c>
      <c r="F11" s="45">
        <f t="shared" si="1"/>
        <v>1000</v>
      </c>
    </row>
    <row r="12" spans="1:6">
      <c r="A12" s="42">
        <v>6</v>
      </c>
      <c r="B12" s="14" t="s">
        <v>14</v>
      </c>
      <c r="C12" s="14">
        <v>1</v>
      </c>
      <c r="D12" s="43" t="s">
        <v>37</v>
      </c>
      <c r="E12" s="45">
        <v>15600</v>
      </c>
      <c r="F12" s="45">
        <f t="shared" si="1"/>
        <v>15600</v>
      </c>
    </row>
    <row r="13" spans="1:6">
      <c r="A13" s="42">
        <v>7</v>
      </c>
      <c r="B13" s="14" t="s">
        <v>20</v>
      </c>
      <c r="C13" s="14">
        <v>2</v>
      </c>
      <c r="D13" s="43" t="s">
        <v>37</v>
      </c>
      <c r="E13" s="45">
        <v>5999</v>
      </c>
      <c r="F13" s="45">
        <f t="shared" si="1"/>
        <v>11998</v>
      </c>
    </row>
    <row r="14" spans="1:6">
      <c r="A14" s="11"/>
      <c r="B14" s="16"/>
      <c r="C14" s="15"/>
      <c r="D14" s="15"/>
      <c r="E14" s="15"/>
      <c r="F14" s="15"/>
    </row>
    <row r="15" spans="1:6">
      <c r="A15" s="11"/>
      <c r="B15" s="17"/>
      <c r="C15" s="18"/>
      <c r="D15" s="18"/>
      <c r="E15" s="18"/>
      <c r="F15" s="18"/>
    </row>
    <row r="16" spans="1:6">
      <c r="A16" s="11"/>
      <c r="B16" s="17"/>
      <c r="C16" s="18"/>
      <c r="D16" s="18"/>
      <c r="E16" s="18"/>
      <c r="F16" s="18"/>
    </row>
    <row r="17" spans="1:6">
      <c r="A17" s="11"/>
      <c r="B17" s="17"/>
      <c r="C17" s="19"/>
      <c r="D17" s="19"/>
      <c r="E17" s="19"/>
      <c r="F17" s="18"/>
    </row>
    <row r="18" spans="1:6">
      <c r="A18" s="11"/>
      <c r="B18" s="17"/>
      <c r="C18" s="19"/>
      <c r="D18" s="19"/>
      <c r="E18" s="19"/>
      <c r="F18" s="18"/>
    </row>
    <row r="19" spans="1:6">
      <c r="A19" s="33" t="s">
        <v>39</v>
      </c>
      <c r="B19" s="34"/>
      <c r="C19" s="34"/>
      <c r="D19" s="34"/>
      <c r="E19" s="35"/>
      <c r="F19" s="8">
        <f>SUM(F5:F18)</f>
        <v>61858</v>
      </c>
    </row>
    <row r="20" spans="1:6" ht="18.75" customHeight="1">
      <c r="A20" s="36" t="s">
        <v>40</v>
      </c>
      <c r="B20" s="37"/>
      <c r="C20" s="37"/>
      <c r="D20" s="37"/>
      <c r="E20" s="38"/>
      <c r="F20" s="8">
        <f>F19*20%</f>
        <v>12371.6</v>
      </c>
    </row>
    <row r="21" spans="1:6">
      <c r="A21" s="33" t="s">
        <v>43</v>
      </c>
      <c r="B21" s="34"/>
      <c r="C21" s="34"/>
      <c r="D21" s="34"/>
      <c r="E21" s="35"/>
      <c r="F21" s="44">
        <f>SUM(F19:F20)</f>
        <v>74229.600000000006</v>
      </c>
    </row>
  </sheetData>
  <mergeCells count="5">
    <mergeCell ref="A21:E21"/>
    <mergeCell ref="A1:F1"/>
    <mergeCell ref="A2:F2"/>
    <mergeCell ref="A19:E19"/>
    <mergeCell ref="A20:E20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93" zoomScaleNormal="93" workbookViewId="0">
      <selection activeCell="E7" sqref="E7:F13"/>
    </sheetView>
  </sheetViews>
  <sheetFormatPr defaultColWidth="9.140625" defaultRowHeight="18.75"/>
  <cols>
    <col min="1" max="1" width="6.42578125" style="1" customWidth="1"/>
    <col min="2" max="2" width="54.42578125" style="1" bestFit="1" customWidth="1"/>
    <col min="3" max="4" width="19.5703125" style="3" customWidth="1"/>
    <col min="5" max="5" width="14.85546875" style="3" customWidth="1"/>
    <col min="6" max="6" width="12.7109375" style="1" customWidth="1"/>
    <col min="7" max="7" width="22.85546875" style="1" customWidth="1"/>
    <col min="8" max="16384" width="9.140625" style="1"/>
  </cols>
  <sheetData>
    <row r="1" spans="1:6">
      <c r="A1" s="20" t="s">
        <v>31</v>
      </c>
      <c r="B1" s="21"/>
      <c r="C1" s="21"/>
      <c r="D1" s="21"/>
      <c r="E1" s="21"/>
      <c r="F1" s="22"/>
    </row>
    <row r="2" spans="1:6" ht="19.5">
      <c r="A2" s="23" t="s">
        <v>35</v>
      </c>
      <c r="B2" s="24"/>
      <c r="C2" s="24"/>
      <c r="D2" s="24"/>
      <c r="E2" s="24"/>
      <c r="F2" s="25"/>
    </row>
    <row r="3" spans="1:6" ht="56.25">
      <c r="A3" s="2" t="s">
        <v>0</v>
      </c>
      <c r="B3" s="4" t="s">
        <v>4</v>
      </c>
      <c r="C3" s="4" t="s">
        <v>2</v>
      </c>
      <c r="D3" s="4" t="s">
        <v>32</v>
      </c>
      <c r="E3" s="4" t="s">
        <v>1</v>
      </c>
      <c r="F3" s="4" t="s">
        <v>3</v>
      </c>
    </row>
    <row r="4" spans="1:6" ht="40.5">
      <c r="A4" s="11"/>
      <c r="B4" s="9" t="s">
        <v>25</v>
      </c>
      <c r="C4" s="9"/>
      <c r="D4" s="9"/>
      <c r="E4" s="9"/>
      <c r="F4" s="9"/>
    </row>
    <row r="5" spans="1:6">
      <c r="A5" s="11"/>
      <c r="B5" s="13"/>
      <c r="C5" s="14"/>
      <c r="D5" s="14"/>
      <c r="E5" s="14"/>
      <c r="F5" s="14"/>
    </row>
    <row r="6" spans="1:6">
      <c r="A6" s="11"/>
      <c r="B6" s="13"/>
      <c r="C6" s="14"/>
      <c r="D6" s="14"/>
      <c r="E6" s="14"/>
      <c r="F6" s="14"/>
    </row>
    <row r="7" spans="1:6" ht="28.5">
      <c r="A7" s="42">
        <v>1</v>
      </c>
      <c r="B7" s="14" t="s">
        <v>17</v>
      </c>
      <c r="C7" s="14">
        <v>2</v>
      </c>
      <c r="D7" s="43" t="s">
        <v>37</v>
      </c>
      <c r="E7" s="45">
        <v>3690</v>
      </c>
      <c r="F7" s="45">
        <f t="shared" ref="F7:F13" si="0">E7*C7</f>
        <v>7380</v>
      </c>
    </row>
    <row r="8" spans="1:6">
      <c r="A8" s="42">
        <v>2</v>
      </c>
      <c r="B8" s="14" t="s">
        <v>16</v>
      </c>
      <c r="C8" s="14">
        <v>2</v>
      </c>
      <c r="D8" s="43" t="s">
        <v>37</v>
      </c>
      <c r="E8" s="45">
        <v>3690</v>
      </c>
      <c r="F8" s="45">
        <f t="shared" si="0"/>
        <v>7380</v>
      </c>
    </row>
    <row r="9" spans="1:6">
      <c r="A9" s="42">
        <v>3</v>
      </c>
      <c r="B9" s="14" t="s">
        <v>13</v>
      </c>
      <c r="C9" s="14">
        <v>1</v>
      </c>
      <c r="D9" s="43" t="s">
        <v>37</v>
      </c>
      <c r="E9" s="45">
        <v>12000</v>
      </c>
      <c r="F9" s="45">
        <f t="shared" si="0"/>
        <v>12000</v>
      </c>
    </row>
    <row r="10" spans="1:6" ht="28.5">
      <c r="A10" s="42">
        <v>4</v>
      </c>
      <c r="B10" s="14" t="s">
        <v>11</v>
      </c>
      <c r="C10" s="14">
        <v>1</v>
      </c>
      <c r="D10" s="43" t="s">
        <v>37</v>
      </c>
      <c r="E10" s="45">
        <v>6500</v>
      </c>
      <c r="F10" s="45">
        <f t="shared" si="0"/>
        <v>6500</v>
      </c>
    </row>
    <row r="11" spans="1:6">
      <c r="A11" s="42">
        <v>5</v>
      </c>
      <c r="B11" s="14" t="s">
        <v>12</v>
      </c>
      <c r="C11" s="14">
        <v>1</v>
      </c>
      <c r="D11" s="43" t="s">
        <v>37</v>
      </c>
      <c r="E11" s="45">
        <v>1000</v>
      </c>
      <c r="F11" s="45">
        <f t="shared" si="0"/>
        <v>1000</v>
      </c>
    </row>
    <row r="12" spans="1:6">
      <c r="A12" s="42">
        <v>6</v>
      </c>
      <c r="B12" s="14" t="s">
        <v>14</v>
      </c>
      <c r="C12" s="14">
        <v>1</v>
      </c>
      <c r="D12" s="43" t="s">
        <v>37</v>
      </c>
      <c r="E12" s="45">
        <v>15600</v>
      </c>
      <c r="F12" s="45">
        <f t="shared" si="0"/>
        <v>15600</v>
      </c>
    </row>
    <row r="13" spans="1:6">
      <c r="A13" s="42">
        <v>7</v>
      </c>
      <c r="B13" s="14" t="s">
        <v>20</v>
      </c>
      <c r="C13" s="14">
        <v>2</v>
      </c>
      <c r="D13" s="43" t="s">
        <v>37</v>
      </c>
      <c r="E13" s="45">
        <v>5999</v>
      </c>
      <c r="F13" s="45">
        <f t="shared" si="0"/>
        <v>11998</v>
      </c>
    </row>
    <row r="14" spans="1:6">
      <c r="A14" s="11"/>
      <c r="B14" s="16"/>
      <c r="C14" s="15"/>
      <c r="D14" s="15"/>
      <c r="E14" s="15"/>
      <c r="F14" s="15"/>
    </row>
    <row r="15" spans="1:6">
      <c r="A15" s="11"/>
      <c r="B15" s="17"/>
      <c r="C15" s="18"/>
      <c r="D15" s="18"/>
      <c r="E15" s="18"/>
      <c r="F15" s="18"/>
    </row>
    <row r="16" spans="1:6">
      <c r="A16" s="11"/>
      <c r="B16" s="17"/>
      <c r="C16" s="18"/>
      <c r="D16" s="18"/>
      <c r="E16" s="18"/>
      <c r="F16" s="18"/>
    </row>
    <row r="17" spans="1:6">
      <c r="A17" s="11"/>
      <c r="B17" s="17"/>
      <c r="C17" s="19"/>
      <c r="D17" s="19"/>
      <c r="E17" s="19"/>
      <c r="F17" s="18"/>
    </row>
    <row r="18" spans="1:6">
      <c r="A18" s="11"/>
      <c r="B18" s="17"/>
      <c r="C18" s="19"/>
      <c r="D18" s="19"/>
      <c r="E18" s="19"/>
      <c r="F18" s="18"/>
    </row>
    <row r="19" spans="1:6">
      <c r="A19" s="33" t="s">
        <v>39</v>
      </c>
      <c r="B19" s="34"/>
      <c r="C19" s="34"/>
      <c r="D19" s="34"/>
      <c r="E19" s="35"/>
      <c r="F19" s="8">
        <f>SUM(F5:F18)</f>
        <v>61858</v>
      </c>
    </row>
    <row r="20" spans="1:6" ht="18.75" customHeight="1">
      <c r="A20" s="36" t="s">
        <v>40</v>
      </c>
      <c r="B20" s="37"/>
      <c r="C20" s="37"/>
      <c r="D20" s="37"/>
      <c r="E20" s="38"/>
      <c r="F20" s="8">
        <f>F19*20%</f>
        <v>12371.6</v>
      </c>
    </row>
    <row r="21" spans="1:6">
      <c r="A21" s="33" t="s">
        <v>43</v>
      </c>
      <c r="B21" s="34"/>
      <c r="C21" s="34"/>
      <c r="D21" s="34"/>
      <c r="E21" s="35"/>
      <c r="F21" s="44">
        <f>SUM(F19:F20)</f>
        <v>74229.600000000006</v>
      </c>
    </row>
  </sheetData>
  <mergeCells count="5">
    <mergeCell ref="A19:E19"/>
    <mergeCell ref="A20:E20"/>
    <mergeCell ref="A21:E21"/>
    <mergeCell ref="A1:F1"/>
    <mergeCell ref="A2:F2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93" zoomScaleNormal="93" workbookViewId="0">
      <selection activeCell="E7" sqref="E7:F13"/>
    </sheetView>
  </sheetViews>
  <sheetFormatPr defaultColWidth="9.140625" defaultRowHeight="18.75"/>
  <cols>
    <col min="1" max="1" width="6.42578125" style="1" customWidth="1"/>
    <col min="2" max="2" width="54.42578125" style="1" bestFit="1" customWidth="1"/>
    <col min="3" max="4" width="19.5703125" style="3" customWidth="1"/>
    <col min="5" max="5" width="14.85546875" style="3" customWidth="1"/>
    <col min="6" max="6" width="12.7109375" style="1" customWidth="1"/>
    <col min="7" max="7" width="22.85546875" style="1" customWidth="1"/>
    <col min="8" max="16384" width="9.140625" style="1"/>
  </cols>
  <sheetData>
    <row r="1" spans="1:6">
      <c r="A1" s="20" t="s">
        <v>31</v>
      </c>
      <c r="B1" s="21"/>
      <c r="C1" s="21"/>
      <c r="D1" s="21"/>
      <c r="E1" s="21"/>
      <c r="F1" s="22"/>
    </row>
    <row r="2" spans="1:6" ht="54" customHeight="1">
      <c r="A2" s="26" t="s">
        <v>42</v>
      </c>
      <c r="B2" s="27"/>
      <c r="C2" s="27"/>
      <c r="D2" s="27"/>
      <c r="E2" s="27"/>
      <c r="F2" s="28"/>
    </row>
    <row r="3" spans="1:6" ht="56.25">
      <c r="A3" s="2" t="s">
        <v>0</v>
      </c>
      <c r="B3" s="4" t="s">
        <v>4</v>
      </c>
      <c r="C3" s="4" t="s">
        <v>2</v>
      </c>
      <c r="D3" s="4" t="s">
        <v>32</v>
      </c>
      <c r="E3" s="4" t="s">
        <v>1</v>
      </c>
      <c r="F3" s="4" t="s">
        <v>3</v>
      </c>
    </row>
    <row r="4" spans="1:6" ht="60.75">
      <c r="A4" s="29"/>
      <c r="B4" s="9" t="s">
        <v>24</v>
      </c>
      <c r="C4" s="9"/>
      <c r="D4" s="9"/>
      <c r="E4" s="9"/>
      <c r="F4" s="9"/>
    </row>
    <row r="5" spans="1:6">
      <c r="A5" s="29"/>
      <c r="B5" s="13"/>
      <c r="C5" s="14"/>
      <c r="D5" s="14"/>
      <c r="E5" s="14"/>
      <c r="F5" s="14"/>
    </row>
    <row r="6" spans="1:6">
      <c r="A6" s="29"/>
      <c r="B6" s="13"/>
      <c r="C6" s="14"/>
      <c r="D6" s="14"/>
      <c r="E6" s="14"/>
      <c r="F6" s="14"/>
    </row>
    <row r="7" spans="1:6" ht="28.5">
      <c r="A7" s="41">
        <v>1</v>
      </c>
      <c r="B7" s="14" t="s">
        <v>17</v>
      </c>
      <c r="C7" s="14">
        <v>6</v>
      </c>
      <c r="D7" s="43" t="s">
        <v>37</v>
      </c>
      <c r="E7" s="45">
        <v>3690</v>
      </c>
      <c r="F7" s="45">
        <f t="shared" ref="F7:F13" si="0">E7*C7</f>
        <v>22140</v>
      </c>
    </row>
    <row r="8" spans="1:6">
      <c r="A8" s="41">
        <v>2</v>
      </c>
      <c r="B8" s="14" t="s">
        <v>16</v>
      </c>
      <c r="C8" s="14">
        <v>6</v>
      </c>
      <c r="D8" s="43" t="s">
        <v>37</v>
      </c>
      <c r="E8" s="45">
        <v>3690</v>
      </c>
      <c r="F8" s="45">
        <f t="shared" si="0"/>
        <v>22140</v>
      </c>
    </row>
    <row r="9" spans="1:6">
      <c r="A9" s="41">
        <v>3</v>
      </c>
      <c r="B9" s="14" t="s">
        <v>13</v>
      </c>
      <c r="C9" s="14">
        <v>3</v>
      </c>
      <c r="D9" s="43" t="s">
        <v>37</v>
      </c>
      <c r="E9" s="45">
        <v>12000</v>
      </c>
      <c r="F9" s="45">
        <f t="shared" si="0"/>
        <v>36000</v>
      </c>
    </row>
    <row r="10" spans="1:6" ht="28.5">
      <c r="A10" s="41">
        <v>4</v>
      </c>
      <c r="B10" s="14" t="s">
        <v>11</v>
      </c>
      <c r="C10" s="14">
        <v>3</v>
      </c>
      <c r="D10" s="43" t="s">
        <v>37</v>
      </c>
      <c r="E10" s="45">
        <v>6500</v>
      </c>
      <c r="F10" s="45">
        <f t="shared" si="0"/>
        <v>19500</v>
      </c>
    </row>
    <row r="11" spans="1:6">
      <c r="A11" s="41">
        <v>5</v>
      </c>
      <c r="B11" s="14" t="s">
        <v>12</v>
      </c>
      <c r="C11" s="14">
        <v>3</v>
      </c>
      <c r="D11" s="43" t="s">
        <v>37</v>
      </c>
      <c r="E11" s="45">
        <v>1000</v>
      </c>
      <c r="F11" s="45">
        <f t="shared" si="0"/>
        <v>3000</v>
      </c>
    </row>
    <row r="12" spans="1:6">
      <c r="A12" s="41">
        <v>6</v>
      </c>
      <c r="B12" s="14" t="s">
        <v>14</v>
      </c>
      <c r="C12" s="14">
        <v>2</v>
      </c>
      <c r="D12" s="43" t="s">
        <v>37</v>
      </c>
      <c r="E12" s="45">
        <v>15600</v>
      </c>
      <c r="F12" s="45">
        <f t="shared" si="0"/>
        <v>31200</v>
      </c>
    </row>
    <row r="13" spans="1:6">
      <c r="A13" s="41">
        <v>7</v>
      </c>
      <c r="B13" s="14" t="s">
        <v>20</v>
      </c>
      <c r="C13" s="14">
        <v>6</v>
      </c>
      <c r="D13" s="43" t="s">
        <v>37</v>
      </c>
      <c r="E13" s="45">
        <v>5999</v>
      </c>
      <c r="F13" s="45">
        <f t="shared" si="0"/>
        <v>35994</v>
      </c>
    </row>
    <row r="14" spans="1:6">
      <c r="A14" s="29"/>
      <c r="B14" s="16"/>
      <c r="C14" s="15"/>
      <c r="D14" s="15"/>
      <c r="E14" s="15"/>
      <c r="F14" s="15"/>
    </row>
    <row r="15" spans="1:6">
      <c r="A15" s="29"/>
      <c r="B15" s="17"/>
      <c r="C15" s="18"/>
      <c r="D15" s="18"/>
      <c r="E15" s="18"/>
      <c r="F15" s="18"/>
    </row>
    <row r="16" spans="1:6">
      <c r="A16" s="29"/>
      <c r="B16" s="17"/>
      <c r="C16" s="18"/>
      <c r="D16" s="18"/>
      <c r="E16" s="18"/>
      <c r="F16" s="18"/>
    </row>
    <row r="17" spans="1:6">
      <c r="A17" s="29"/>
      <c r="B17" s="17"/>
      <c r="C17" s="19"/>
      <c r="D17" s="19"/>
      <c r="E17" s="19"/>
      <c r="F17" s="18"/>
    </row>
    <row r="18" spans="1:6">
      <c r="A18" s="29"/>
      <c r="B18" s="17"/>
      <c r="C18" s="19"/>
      <c r="D18" s="19"/>
      <c r="E18" s="19"/>
      <c r="F18" s="18"/>
    </row>
    <row r="19" spans="1:6">
      <c r="A19" s="33" t="s">
        <v>39</v>
      </c>
      <c r="B19" s="34"/>
      <c r="C19" s="34"/>
      <c r="D19" s="34"/>
      <c r="E19" s="35"/>
      <c r="F19" s="8">
        <f>SUM(F5:F18)</f>
        <v>169974</v>
      </c>
    </row>
    <row r="20" spans="1:6" ht="18.75" customHeight="1">
      <c r="A20" s="36" t="s">
        <v>40</v>
      </c>
      <c r="B20" s="37"/>
      <c r="C20" s="37"/>
      <c r="D20" s="37"/>
      <c r="E20" s="38"/>
      <c r="F20" s="8">
        <f>F19*20%</f>
        <v>33994.800000000003</v>
      </c>
    </row>
    <row r="21" spans="1:6">
      <c r="A21" s="33" t="s">
        <v>43</v>
      </c>
      <c r="B21" s="34"/>
      <c r="C21" s="34"/>
      <c r="D21" s="34"/>
      <c r="E21" s="35"/>
      <c r="F21" s="44">
        <f>SUM(F19:F20)</f>
        <v>203968.8</v>
      </c>
    </row>
  </sheetData>
  <mergeCells count="5">
    <mergeCell ref="A21:E21"/>
    <mergeCell ref="A1:F1"/>
    <mergeCell ref="A2:F2"/>
    <mergeCell ref="A19:E19"/>
    <mergeCell ref="A20:E2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ЗагальнийОбладнання</vt:lpstr>
      <vt:lpstr>ЗагальнийПоЗакладах</vt:lpstr>
      <vt:lpstr>ОбладнанняБазовий заклад НВК 37</vt:lpstr>
      <vt:lpstr>Обладнання Базові ЛІТ</vt:lpstr>
      <vt:lpstr>Обладнання Базові СЗШ  10</vt:lpstr>
      <vt:lpstr>ДляПідготовкиЗакладівУчасників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коля</cp:lastModifiedBy>
  <cp:lastPrinted>2016-09-24T18:37:54Z</cp:lastPrinted>
  <dcterms:created xsi:type="dcterms:W3CDTF">2016-09-21T11:18:44Z</dcterms:created>
  <dcterms:modified xsi:type="dcterms:W3CDTF">2020-06-17T15:33:59Z</dcterms:modified>
</cp:coreProperties>
</file>