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2\Downloads\"/>
    </mc:Choice>
  </mc:AlternateContent>
  <bookViews>
    <workbookView xWindow="0" yWindow="0" windowWidth="28605" windowHeight="1170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33" i="1" l="1"/>
  <c r="F32" i="1" l="1"/>
  <c r="F31" i="1"/>
  <c r="F7" i="1"/>
  <c r="F8" i="1"/>
  <c r="F13" i="1" l="1"/>
  <c r="F12" i="1"/>
  <c r="F11" i="1"/>
  <c r="F26" i="1" l="1"/>
  <c r="F25" i="1"/>
  <c r="F24" i="1"/>
  <c r="F17" i="1"/>
  <c r="F23" i="1"/>
  <c r="F22" i="1"/>
  <c r="F21" i="1"/>
  <c r="F20" i="1"/>
  <c r="F19" i="1"/>
  <c r="F18" i="1"/>
  <c r="F6" i="1" l="1"/>
  <c r="F10" i="1"/>
  <c r="F14" i="1"/>
  <c r="F15" i="1"/>
  <c r="F16" i="1"/>
  <c r="F27" i="1"/>
  <c r="F28" i="1"/>
  <c r="F29" i="1"/>
  <c r="F35" i="1" l="1"/>
  <c r="F37" i="1" s="1"/>
  <c r="F36" i="1" s="1"/>
</calcChain>
</file>

<file path=xl/sharedStrings.xml><?xml version="1.0" encoding="utf-8"?>
<sst xmlns="http://schemas.openxmlformats.org/spreadsheetml/2006/main" count="67" uniqueCount="42">
  <si>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</si>
  <si>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</si>
  <si>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</si>
  <si>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</si>
  <si>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</si>
  <si>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</si>
  <si>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</si>
  <si>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</si>
  <si>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</si>
  <si>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Розвиваючий бізіборд по методиці Монтессорі "Равлик"</t>
  </si>
  <si>
    <t>шт</t>
  </si>
  <si>
    <t>Дзеркало для логопеда з підсвіткою</t>
  </si>
  <si>
    <t>М'які модулі-4, Мозаїка</t>
  </si>
  <si>
    <t>комплект</t>
  </si>
  <si>
    <t>Набір вібраційного ротового моторного інструменту ARK's Z-Vibe Carry Kit (3 насадки та чохол)</t>
  </si>
  <si>
    <t>Сухий безкаркасний басейн 1/4 кола (1500х1500х500мм)</t>
  </si>
  <si>
    <t>Кулька для сухого басейну (кольорова) D70 200 шт</t>
  </si>
  <si>
    <t>Набір cенсорних м'ячів різних діаметрів з насосом</t>
  </si>
  <si>
    <t>М'який мат для вправ та відпочинку 1000*1000*100</t>
  </si>
  <si>
    <t xml:space="preserve">Доска Євмінова </t>
  </si>
  <si>
    <t xml:space="preserve">Ноутбуки для роботи фахівців </t>
  </si>
  <si>
    <t>БФП Xerox WorkCentre 3025NI (3025V_NI) с WiFi</t>
  </si>
  <si>
    <t>Батут для розвитку моторики</t>
  </si>
  <si>
    <t xml:space="preserve">Мати розкладні </t>
  </si>
  <si>
    <t>Набір стіл зі стільцями дитячі</t>
  </si>
  <si>
    <t xml:space="preserve">Комплект спеціалізованих  шведських стінок </t>
  </si>
  <si>
    <t>Навчання фахівців служби раннього втручання</t>
  </si>
  <si>
    <t>чол</t>
  </si>
  <si>
    <t xml:space="preserve">   Меблі   для кабінетів фахівців ( стіл і  офісне крісло, шафа для одягу, шафа секційна з полицями)</t>
  </si>
  <si>
    <t xml:space="preserve">Дитячі килими для занять </t>
  </si>
  <si>
    <t>Двустороння кришка маркер / мел Art&amp;Play Двустороння кришка маркер/крейда 700Х500мм</t>
  </si>
  <si>
    <t>Учбовий набір для пісочниці Art&amp;Play Навчальний набір для пісочниць</t>
  </si>
  <si>
    <t xml:space="preserve">Дидактичні  та розвиваючі  матеріали  </t>
  </si>
  <si>
    <t>Татамі покриття для залу</t>
  </si>
  <si>
    <t>Реабілітаційнний тренажер для ніг OSD OSD-CPS005B</t>
  </si>
  <si>
    <t xml:space="preserve">Тренажер "Перекотиполе" </t>
  </si>
  <si>
    <t xml:space="preserve"> Столик  для пісочної   терапії зі світодіодною   підсвіткою</t>
  </si>
  <si>
    <t>Балансувальна дошка" Tia-Sport"</t>
  </si>
  <si>
    <t>Комплект тактильних модулей на підлогу "Дорожка Tia-Sport"</t>
  </si>
  <si>
    <t>Набір" Півсфера" масажна 6 штук</t>
  </si>
  <si>
    <t xml:space="preserve">Игровий тренажер ступені з колодами  </t>
  </si>
  <si>
    <t xml:space="preserve">Дітям - все найкраще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</si>
</sst>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theme="1"/>
      <name val="Century Gothic"/>
      <family val="2"/>
      <charset val="204"/>
    </font>
    <font>
      <u/>
      <sz val="11"/>
      <color theme="1"/>
      <name val="Tahoma"/>
      <family val="2"/>
      <charset val="204"/>
    </font>
    <font>
      <sz val="14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/>
    <xf numFmtId="0" fontId="8" fillId="0" borderId="10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2" borderId="1" xfId="1" applyFont="1" applyFill="1" applyBorder="1"/>
    <xf numFmtId="0" fontId="12" fillId="0" borderId="1" xfId="1" applyFont="1" applyBorder="1"/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actor-r.com.ua/" TargetMode="External"/><Relationship Id="rId2" Type="http://schemas.openxmlformats.org/officeDocument/2006/relationships/hyperlink" Target="https://factor-r.com.ua/" TargetMode="External"/><Relationship Id="rId1" Type="http://schemas.openxmlformats.org/officeDocument/2006/relationships/hyperlink" Target="https://factor-r.com.u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factor-r.com.ua/" TargetMode="External"/><Relationship Id="rId4" Type="http://schemas.openxmlformats.org/officeDocument/2006/relationships/hyperlink" Target="https://factor-r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zoomScale="93" zoomScaleNormal="93" workbookViewId="0">
      <selection activeCell="L15" sqref="L15"/>
    </sheetView>
  </sheetViews>
  <sheetFormatPr defaultColWidth="9.140625" defaultRowHeight="18" x14ac:dyDescent="0.25"/>
  <cols>
    <col min="1" max="1" width="4.71093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24.75" customHeight="1" x14ac:dyDescent="0.25">
      <c r="A1" s="30"/>
      <c r="B1" s="30"/>
      <c r="C1" s="30"/>
      <c r="D1" s="30"/>
      <c r="E1" s="30"/>
      <c r="F1" s="30"/>
    </row>
    <row r="2" spans="1:6" ht="24.75" customHeight="1" x14ac:dyDescent="0.25">
      <c r="A2" s="32"/>
      <c r="B2" s="32"/>
      <c r="C2" s="32"/>
      <c r="D2" s="32"/>
      <c r="E2" s="32"/>
      <c r="F2" s="32"/>
    </row>
    <row r="3" spans="1:6" ht="3.75" customHeight="1" x14ac:dyDescent="0.25">
      <c r="A3" s="31"/>
      <c r="B3" s="31"/>
      <c r="C3" s="31"/>
      <c r="D3" s="31"/>
      <c r="E3" s="31"/>
      <c r="F3" s="31"/>
    </row>
    <row r="4" spans="1:6" x14ac:dyDescent="0.25">
      <c r="A4" s="33" t="s">
        <v>41</v>
      </c>
      <c r="B4" s="34"/>
      <c r="C4" s="34"/>
      <c r="D4" s="34"/>
      <c r="E4" s="34"/>
      <c r="F4" s="35"/>
    </row>
    <row r="5" spans="1:6" ht="54" x14ac:dyDescent="0.25">
      <c r="A5" s="2" t="s">
        <v>0</v>
      </c>
      <c r="B5" s="3" t="s">
        <v>4</v>
      </c>
      <c r="C5" s="3" t="s">
        <v>2</v>
      </c>
      <c r="D5" s="3" t="s">
        <v>7</v>
      </c>
      <c r="E5" s="3" t="s">
        <v>1</v>
      </c>
      <c r="F5" s="3" t="s">
        <v>3</v>
      </c>
    </row>
    <row r="6" spans="1:6" ht="34.5" customHeight="1" x14ac:dyDescent="0.25">
      <c r="A6" s="14">
        <v>1</v>
      </c>
      <c r="B6" s="10" t="s">
        <v>28</v>
      </c>
      <c r="C6" s="21">
        <v>6</v>
      </c>
      <c r="D6" s="21" t="s">
        <v>13</v>
      </c>
      <c r="E6" s="21">
        <v>15000</v>
      </c>
      <c r="F6" s="4">
        <f t="shared" ref="F6:F29" si="0">C6*E6</f>
        <v>90000</v>
      </c>
    </row>
    <row r="7" spans="1:6" ht="18.75" x14ac:dyDescent="0.25">
      <c r="A7" s="14">
        <v>2</v>
      </c>
      <c r="B7" s="9" t="s">
        <v>21</v>
      </c>
      <c r="C7" s="21">
        <v>1</v>
      </c>
      <c r="D7" s="21" t="s">
        <v>10</v>
      </c>
      <c r="E7" s="21">
        <v>7000</v>
      </c>
      <c r="F7" s="4">
        <f>C7*E7</f>
        <v>7000</v>
      </c>
    </row>
    <row r="8" spans="1:6" ht="18.75" x14ac:dyDescent="0.25">
      <c r="A8" s="14">
        <v>3</v>
      </c>
      <c r="B8" s="9" t="s">
        <v>20</v>
      </c>
      <c r="C8" s="21">
        <v>5</v>
      </c>
      <c r="D8" s="21" t="s">
        <v>10</v>
      </c>
      <c r="E8" s="21">
        <v>18000</v>
      </c>
      <c r="F8" s="4">
        <f>C8*E8</f>
        <v>90000</v>
      </c>
    </row>
    <row r="9" spans="1:6" ht="18.75" x14ac:dyDescent="0.25">
      <c r="A9" s="14">
        <v>4</v>
      </c>
      <c r="B9" s="9" t="s">
        <v>29</v>
      </c>
      <c r="C9" s="21">
        <v>6</v>
      </c>
      <c r="D9" s="21" t="s">
        <v>10</v>
      </c>
      <c r="E9" s="21">
        <v>2000</v>
      </c>
      <c r="F9" s="4">
        <v>12000</v>
      </c>
    </row>
    <row r="10" spans="1:6" ht="18.75" x14ac:dyDescent="0.3">
      <c r="A10" s="14">
        <v>5</v>
      </c>
      <c r="B10" s="25" t="s">
        <v>9</v>
      </c>
      <c r="C10" s="21">
        <v>1</v>
      </c>
      <c r="D10" s="21" t="s">
        <v>10</v>
      </c>
      <c r="E10" s="21">
        <v>2000</v>
      </c>
      <c r="F10" s="4">
        <f t="shared" si="0"/>
        <v>2000</v>
      </c>
    </row>
    <row r="11" spans="1:6" ht="18.75" x14ac:dyDescent="0.3">
      <c r="A11" s="14">
        <v>6</v>
      </c>
      <c r="B11" s="17" t="s">
        <v>36</v>
      </c>
      <c r="C11" s="21">
        <v>1</v>
      </c>
      <c r="D11" s="21" t="s">
        <v>10</v>
      </c>
      <c r="E11" s="22">
        <v>4500</v>
      </c>
      <c r="F11" s="4">
        <f>C11*E11</f>
        <v>4500</v>
      </c>
    </row>
    <row r="12" spans="1:6" ht="37.5" x14ac:dyDescent="0.25">
      <c r="A12" s="14">
        <v>7</v>
      </c>
      <c r="B12" s="18" t="s">
        <v>30</v>
      </c>
      <c r="C12" s="21">
        <v>1</v>
      </c>
      <c r="D12" s="21" t="s">
        <v>10</v>
      </c>
      <c r="E12" s="22">
        <v>1000</v>
      </c>
      <c r="F12" s="4">
        <f>C12*E12</f>
        <v>1000</v>
      </c>
    </row>
    <row r="13" spans="1:6" ht="18.75" x14ac:dyDescent="0.3">
      <c r="A13" s="14">
        <v>8</v>
      </c>
      <c r="B13" s="12" t="s">
        <v>31</v>
      </c>
      <c r="C13" s="21">
        <v>1</v>
      </c>
      <c r="D13" s="21" t="s">
        <v>10</v>
      </c>
      <c r="E13" s="22">
        <v>1000</v>
      </c>
      <c r="F13" s="4">
        <f>C13*E13</f>
        <v>1000</v>
      </c>
    </row>
    <row r="14" spans="1:6" ht="18.75" x14ac:dyDescent="0.3">
      <c r="A14" s="14">
        <v>9</v>
      </c>
      <c r="B14" s="26" t="s">
        <v>11</v>
      </c>
      <c r="C14" s="21">
        <v>1</v>
      </c>
      <c r="D14" s="21" t="s">
        <v>10</v>
      </c>
      <c r="E14" s="21">
        <v>3000</v>
      </c>
      <c r="F14" s="4">
        <f t="shared" si="0"/>
        <v>3000</v>
      </c>
    </row>
    <row r="15" spans="1:6" ht="18.75" x14ac:dyDescent="0.3">
      <c r="A15" s="14">
        <v>10</v>
      </c>
      <c r="B15" s="26" t="s">
        <v>12</v>
      </c>
      <c r="C15" s="21">
        <v>5</v>
      </c>
      <c r="D15" s="21" t="s">
        <v>13</v>
      </c>
      <c r="E15" s="21">
        <v>5000</v>
      </c>
      <c r="F15" s="4">
        <f t="shared" si="0"/>
        <v>25000</v>
      </c>
    </row>
    <row r="16" spans="1:6" ht="18.75" x14ac:dyDescent="0.3">
      <c r="A16" s="14">
        <v>11</v>
      </c>
      <c r="B16" s="26" t="s">
        <v>14</v>
      </c>
      <c r="C16" s="21">
        <v>1</v>
      </c>
      <c r="D16" s="21" t="s">
        <v>13</v>
      </c>
      <c r="E16" s="21">
        <v>3000</v>
      </c>
      <c r="F16" s="4">
        <f t="shared" si="0"/>
        <v>3000</v>
      </c>
    </row>
    <row r="17" spans="1:6" ht="18.75" x14ac:dyDescent="0.3">
      <c r="A17" s="14">
        <v>12</v>
      </c>
      <c r="B17" s="26" t="s">
        <v>32</v>
      </c>
      <c r="C17" s="21">
        <v>1</v>
      </c>
      <c r="D17" s="21" t="s">
        <v>13</v>
      </c>
      <c r="E17" s="21">
        <v>25000</v>
      </c>
      <c r="F17" s="4">
        <f>C17*E17</f>
        <v>25000</v>
      </c>
    </row>
    <row r="18" spans="1:6" ht="18.75" x14ac:dyDescent="0.3">
      <c r="A18" s="14">
        <v>13</v>
      </c>
      <c r="B18" s="19" t="s">
        <v>39</v>
      </c>
      <c r="C18" s="21">
        <v>2</v>
      </c>
      <c r="D18" s="21" t="s">
        <v>13</v>
      </c>
      <c r="E18" s="21">
        <v>2000</v>
      </c>
      <c r="F18" s="4">
        <f t="shared" si="0"/>
        <v>4000</v>
      </c>
    </row>
    <row r="19" spans="1:6" ht="18.75" x14ac:dyDescent="0.3">
      <c r="A19" s="14">
        <v>14</v>
      </c>
      <c r="B19" s="26" t="s">
        <v>15</v>
      </c>
      <c r="C19" s="21">
        <v>1</v>
      </c>
      <c r="D19" s="21" t="s">
        <v>10</v>
      </c>
      <c r="E19" s="21">
        <v>9500</v>
      </c>
      <c r="F19" s="4">
        <f t="shared" si="0"/>
        <v>9500</v>
      </c>
    </row>
    <row r="20" spans="1:6" ht="18.75" x14ac:dyDescent="0.3">
      <c r="A20" s="14">
        <v>15</v>
      </c>
      <c r="B20" s="26" t="s">
        <v>16</v>
      </c>
      <c r="C20" s="21">
        <v>2</v>
      </c>
      <c r="D20" s="21" t="s">
        <v>13</v>
      </c>
      <c r="E20" s="21">
        <v>1000</v>
      </c>
      <c r="F20" s="4">
        <f t="shared" si="0"/>
        <v>2000</v>
      </c>
    </row>
    <row r="21" spans="1:6" ht="18.75" x14ac:dyDescent="0.3">
      <c r="A21" s="14">
        <v>16</v>
      </c>
      <c r="B21" s="26" t="s">
        <v>25</v>
      </c>
      <c r="C21" s="21">
        <v>1</v>
      </c>
      <c r="D21" s="21" t="s">
        <v>13</v>
      </c>
      <c r="E21" s="21">
        <v>20000</v>
      </c>
      <c r="F21" s="4">
        <f t="shared" si="0"/>
        <v>20000</v>
      </c>
    </row>
    <row r="22" spans="1:6" ht="18.75" x14ac:dyDescent="0.3">
      <c r="A22" s="14">
        <v>17</v>
      </c>
      <c r="B22" s="26" t="s">
        <v>17</v>
      </c>
      <c r="C22" s="21">
        <v>2</v>
      </c>
      <c r="D22" s="21" t="s">
        <v>13</v>
      </c>
      <c r="E22" s="21">
        <v>1350</v>
      </c>
      <c r="F22" s="4">
        <f t="shared" si="0"/>
        <v>2700</v>
      </c>
    </row>
    <row r="23" spans="1:6" ht="18.75" x14ac:dyDescent="0.3">
      <c r="A23" s="14">
        <v>18</v>
      </c>
      <c r="B23" s="26" t="s">
        <v>18</v>
      </c>
      <c r="C23" s="21">
        <v>4</v>
      </c>
      <c r="D23" s="21" t="s">
        <v>10</v>
      </c>
      <c r="E23" s="21">
        <v>3000</v>
      </c>
      <c r="F23" s="4">
        <f t="shared" si="0"/>
        <v>12000</v>
      </c>
    </row>
    <row r="24" spans="1:6" ht="18.75" x14ac:dyDescent="0.3">
      <c r="A24" s="14">
        <v>19</v>
      </c>
      <c r="B24" s="26" t="s">
        <v>19</v>
      </c>
      <c r="C24" s="21">
        <v>1</v>
      </c>
      <c r="D24" s="21" t="s">
        <v>10</v>
      </c>
      <c r="E24" s="21">
        <v>4000</v>
      </c>
      <c r="F24" s="4">
        <f t="shared" si="0"/>
        <v>4000</v>
      </c>
    </row>
    <row r="25" spans="1:6" ht="18.75" x14ac:dyDescent="0.3">
      <c r="A25" s="14">
        <v>20</v>
      </c>
      <c r="B25" s="26" t="s">
        <v>38</v>
      </c>
      <c r="C25" s="21">
        <v>1</v>
      </c>
      <c r="D25" s="21" t="s">
        <v>13</v>
      </c>
      <c r="E25" s="21">
        <v>12000</v>
      </c>
      <c r="F25" s="4">
        <f t="shared" si="0"/>
        <v>12000</v>
      </c>
    </row>
    <row r="26" spans="1:6" ht="18.75" x14ac:dyDescent="0.3">
      <c r="A26" s="14">
        <v>21</v>
      </c>
      <c r="B26" s="26" t="s">
        <v>37</v>
      </c>
      <c r="C26" s="21">
        <v>1</v>
      </c>
      <c r="D26" s="21" t="s">
        <v>10</v>
      </c>
      <c r="E26" s="21">
        <v>1200</v>
      </c>
      <c r="F26" s="4">
        <f t="shared" si="0"/>
        <v>1200</v>
      </c>
    </row>
    <row r="27" spans="1:6" ht="19.5" thickBot="1" x14ac:dyDescent="0.3">
      <c r="A27" s="16">
        <v>22</v>
      </c>
      <c r="B27" s="20" t="s">
        <v>33</v>
      </c>
      <c r="C27" s="21">
        <v>5</v>
      </c>
      <c r="D27" s="21" t="s">
        <v>13</v>
      </c>
      <c r="E27" s="21">
        <v>2000</v>
      </c>
      <c r="F27" s="4">
        <f t="shared" si="0"/>
        <v>10000</v>
      </c>
    </row>
    <row r="28" spans="1:6" ht="18.75" x14ac:dyDescent="0.25">
      <c r="A28" s="15">
        <v>23</v>
      </c>
      <c r="B28" s="11" t="s">
        <v>34</v>
      </c>
      <c r="C28" s="23">
        <v>1</v>
      </c>
      <c r="D28" s="21">
        <v>1600</v>
      </c>
      <c r="E28" s="21">
        <v>1600</v>
      </c>
      <c r="F28" s="4">
        <f t="shared" si="0"/>
        <v>1600</v>
      </c>
    </row>
    <row r="29" spans="1:6" ht="18.75" x14ac:dyDescent="0.3">
      <c r="A29" s="14">
        <v>24</v>
      </c>
      <c r="B29" s="12" t="s">
        <v>40</v>
      </c>
      <c r="C29" s="21">
        <v>2</v>
      </c>
      <c r="D29" s="21" t="s">
        <v>10</v>
      </c>
      <c r="E29" s="21">
        <v>3000</v>
      </c>
      <c r="F29" s="4">
        <f t="shared" si="0"/>
        <v>6000</v>
      </c>
    </row>
    <row r="30" spans="1:6" ht="18.75" x14ac:dyDescent="0.3">
      <c r="A30" s="14">
        <v>25</v>
      </c>
      <c r="B30" s="12" t="s">
        <v>22</v>
      </c>
      <c r="C30" s="21">
        <v>2</v>
      </c>
      <c r="D30" s="21" t="s">
        <v>10</v>
      </c>
      <c r="E30" s="22">
        <v>2000</v>
      </c>
      <c r="F30" s="4">
        <v>4000</v>
      </c>
    </row>
    <row r="31" spans="1:6" ht="18.75" x14ac:dyDescent="0.3">
      <c r="A31" s="14">
        <v>25</v>
      </c>
      <c r="B31" s="12" t="s">
        <v>35</v>
      </c>
      <c r="C31" s="21">
        <v>1</v>
      </c>
      <c r="D31" s="21" t="s">
        <v>10</v>
      </c>
      <c r="E31" s="22">
        <v>4600</v>
      </c>
      <c r="F31" s="4">
        <f t="shared" ref="F31:F34" si="1">C31*E31</f>
        <v>4600</v>
      </c>
    </row>
    <row r="32" spans="1:6" ht="18.75" x14ac:dyDescent="0.3">
      <c r="A32" s="14">
        <v>27</v>
      </c>
      <c r="B32" s="12" t="s">
        <v>23</v>
      </c>
      <c r="C32" s="21">
        <v>2</v>
      </c>
      <c r="D32" s="21" t="s">
        <v>10</v>
      </c>
      <c r="E32" s="22">
        <v>2500</v>
      </c>
      <c r="F32" s="4">
        <f t="shared" si="1"/>
        <v>5000</v>
      </c>
    </row>
    <row r="33" spans="1:6" ht="18.75" x14ac:dyDescent="0.3">
      <c r="A33" s="14">
        <v>28</v>
      </c>
      <c r="B33" s="12" t="s">
        <v>24</v>
      </c>
      <c r="C33" s="21">
        <v>3</v>
      </c>
      <c r="D33" s="21" t="s">
        <v>13</v>
      </c>
      <c r="E33" s="22">
        <v>2000</v>
      </c>
      <c r="F33" s="4">
        <f t="shared" si="1"/>
        <v>6000</v>
      </c>
    </row>
    <row r="34" spans="1:6" ht="18.75" x14ac:dyDescent="0.3">
      <c r="A34" s="14">
        <v>29</v>
      </c>
      <c r="B34" s="13" t="s">
        <v>26</v>
      </c>
      <c r="C34" s="21">
        <v>7</v>
      </c>
      <c r="D34" s="24" t="s">
        <v>27</v>
      </c>
      <c r="E34" s="22">
        <v>12000</v>
      </c>
      <c r="F34" s="4">
        <f t="shared" si="1"/>
        <v>84000</v>
      </c>
    </row>
    <row r="35" spans="1:6" x14ac:dyDescent="0.25">
      <c r="A35" s="36" t="s">
        <v>6</v>
      </c>
      <c r="B35" s="37"/>
      <c r="C35" s="37"/>
      <c r="D35" s="37"/>
      <c r="E35" s="38"/>
      <c r="F35" s="5">
        <f>SUM(F6:F34)</f>
        <v>452100</v>
      </c>
    </row>
    <row r="36" spans="1:6" ht="19.5" customHeight="1" x14ac:dyDescent="0.25">
      <c r="A36" s="39" t="s">
        <v>8</v>
      </c>
      <c r="B36" s="40"/>
      <c r="C36" s="40"/>
      <c r="D36" s="40"/>
      <c r="E36" s="41"/>
      <c r="F36" s="5">
        <f>F37-F35</f>
        <v>45210.000000000058</v>
      </c>
    </row>
    <row r="37" spans="1:6" x14ac:dyDescent="0.25">
      <c r="A37" s="27" t="s">
        <v>5</v>
      </c>
      <c r="B37" s="28"/>
      <c r="C37" s="28"/>
      <c r="D37" s="28"/>
      <c r="E37" s="29"/>
      <c r="F37" s="6">
        <f>F35*1.1</f>
        <v>497310.00000000006</v>
      </c>
    </row>
    <row r="38" spans="1:6" x14ac:dyDescent="0.25">
      <c r="A38" s="7"/>
      <c r="B38" s="8"/>
      <c r="C38" s="8"/>
      <c r="D38" s="8"/>
      <c r="E38" s="8"/>
      <c r="F38" s="7"/>
    </row>
    <row r="39" spans="1:6" x14ac:dyDescent="0.25">
      <c r="A39" s="7"/>
      <c r="B39" s="8"/>
      <c r="C39" s="8"/>
      <c r="D39" s="8"/>
      <c r="E39" s="8"/>
      <c r="F39" s="7"/>
    </row>
  </sheetData>
  <mergeCells count="7">
    <mergeCell ref="A4:F4"/>
    <mergeCell ref="A35:E35"/>
    <mergeCell ref="A36:E36"/>
    <mergeCell ref="A37:E37"/>
    <mergeCell ref="A3:F3"/>
    <mergeCell ref="A1:F1"/>
    <mergeCell ref="A2:F2"/>
  </mergeCells>
  <hyperlinks>
    <hyperlink ref="B10" r:id="rId1" location="calc-modal" display="https://factor-r.com.ua/ - calc-modal"/>
    <hyperlink ref="B14" r:id="rId2" location="calc-modal" display="https://factor-r.com.ua/ - calc-modal"/>
    <hyperlink ref="B15" r:id="rId3" location="calc-modal" display="https://factor-r.com.ua/ - calc-modal"/>
    <hyperlink ref="B16" r:id="rId4" location="calc-modal" display="https://factor-r.com.ua/ - calc-modal"/>
    <hyperlink ref="B23" r:id="rId5" location="calc-modal" display="https://factor-r.com.ua/ - calc-modal"/>
  </hyperlinks>
  <pageMargins left="0.25" right="0.25" top="0.75" bottom="0.75" header="0.3" footer="0.3"/>
  <pageSetup paperSize="9" scale="84" fitToHeight="0" orientation="landscape" horizontalDpi="4294967293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USER2</cp:lastModifiedBy>
  <cp:lastPrinted>2021-05-31T12:34:59Z</cp:lastPrinted>
  <dcterms:created xsi:type="dcterms:W3CDTF">2016-09-21T11:18:44Z</dcterms:created>
  <dcterms:modified xsi:type="dcterms:W3CDTF">2021-05-31T12:47:42Z</dcterms:modified>
</cp:coreProperties>
</file>