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0395"/>
  </bookViews>
  <sheets>
    <sheet name="Бюджет проєкту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 s="1"/>
  <c r="F15"/>
  <c r="F14"/>
  <c r="F13"/>
  <c r="F12"/>
  <c r="F11"/>
  <c r="F10"/>
  <c r="F9"/>
  <c r="F8"/>
  <c r="F7"/>
  <c r="F6"/>
  <c r="F21" l="1"/>
  <c r="F5"/>
  <c r="E4"/>
  <c r="F4" s="1"/>
  <c r="F3"/>
  <c r="E3"/>
  <c r="F23" l="1"/>
  <c r="F22" s="1"/>
</calcChain>
</file>

<file path=xl/sharedStrings.xml><?xml version="1.0" encoding="utf-8"?>
<sst xmlns="http://schemas.openxmlformats.org/spreadsheetml/2006/main" count="38" uniqueCount="24">
  <si>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</si>
  <si>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</si>
  <si>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</si>
  <si>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</si>
  <si>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</si>
  <si>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</si>
  <si>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</si>
  <si>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</si>
  <si>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</si>
  <si>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КОМПЛЕКТ ВІДЕОСТІНА: 4 проф.панели SAMSUNG LH65 в стіні +3 панелі SAMSUNG LH65/ 2  кріплення настінні поворотні / 1 кріплення настінне/2 плеер+лицензія+монтаж</t>
  </si>
  <si>
    <t>шт</t>
  </si>
  <si>
    <t>ПК-сервер Монітор 24" Asus+Системний блок SlimATX/i3-7100/8Gb/500Gb/kb/m/Win10 PRO/MSOfficeProPlus</t>
  </si>
  <si>
    <t>Фотокамера Nikon d5600</t>
  </si>
  <si>
    <t>Микрофон петличный BOYA BY-WM 4 PRO беспроводной двухканальный радиомикрофон</t>
  </si>
  <si>
    <t>Персональний комп'ютер HP Desktop Pro G3 MT/Intel i5-9400/8гб/SSD 480гб/ MS Windows 10 Pro / Office /Клавіатура + Маніпулятор типу «миша» USB Logitech/ Монітор Asus VA24EHE IPS/DVDUSBext</t>
  </si>
  <si>
    <t>БФП Epson L850 (C11CE31402) + USB cable+ додатковий набір катриджів (Epson L800 Black (C13T67314A), Epson L800 Cyan (C13T67324A), Epson L800 Magenta (C13T67334A), Epson L800 Yellow (C13T67344A), Epson L800 Light Cyan (C13T67354A), Epson L800 Light Magenta (C13T67364A)</t>
  </si>
  <si>
    <t xml:space="preserve">Активна акустика Clarity MAX15MBAW-U з 2-ма мікрофонами в комплекті </t>
  </si>
  <si>
    <t xml:space="preserve">Мікшерний пульт BIG DSP900 + кабелі </t>
  </si>
  <si>
    <t>Ноутбук Dell Latitude 3510 15.6  FHD i5-10210U/8GB/M.2_256GB/Wi-Fi+BT/3Y + W10+Office ProPlus</t>
  </si>
  <si>
    <t>Samsung UE65TU7100UXUA + кріплення настінне</t>
  </si>
  <si>
    <t xml:space="preserve">Ноутбук з ПЗ HP 250 G8 i3-1115G4 /8Гб/SSD 256Гб/15,6 FHD IPS / MS Windows 10 Pro /MS Office ProPlus 2019 </t>
  </si>
  <si>
    <t>Кабелі та монтажні роботи</t>
  </si>
  <si>
    <t>Інтерактивний комплекс (мультимедійний проектор Epson EB-530 з кріпленням, інтерактивна дошка для навчально-виховної роботи SBX880 з аксесуарами, Кабелі та монтажні роботи)</t>
  </si>
  <si>
    <t>МЕДІА-ХАБ в КЗО НВО 136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</si>
</sst>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zoomScale="90" zoomScaleNormal="90" workbookViewId="0">
      <selection activeCell="B4" sqref="B4"/>
    </sheetView>
  </sheetViews>
  <sheetFormatPr defaultColWidth="9.140625" defaultRowHeight="18"/>
  <cols>
    <col min="1" max="1" width="5.85546875" style="1" customWidth="1"/>
    <col min="2" max="2" width="77.57031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>
      <c r="A1" s="14" t="s">
        <v>23</v>
      </c>
      <c r="B1" s="15"/>
      <c r="C1" s="15"/>
      <c r="D1" s="15"/>
      <c r="E1" s="15"/>
      <c r="F1" s="16"/>
    </row>
    <row r="2" spans="1:6" ht="54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ht="45">
      <c r="A3" s="4">
        <v>1</v>
      </c>
      <c r="B3" s="9" t="s">
        <v>9</v>
      </c>
      <c r="C3" s="10">
        <v>1</v>
      </c>
      <c r="D3" s="10" t="s">
        <v>10</v>
      </c>
      <c r="E3" s="10">
        <f>50000*7+3500*7+2*22690+28000+1200</f>
        <v>449080</v>
      </c>
      <c r="F3" s="4">
        <f t="shared" ref="F3:F15" si="0">C3*E3</f>
        <v>449080</v>
      </c>
    </row>
    <row r="4" spans="1:6" ht="30">
      <c r="A4" s="4">
        <v>2</v>
      </c>
      <c r="B4" s="9" t="s">
        <v>11</v>
      </c>
      <c r="C4" s="10">
        <v>1</v>
      </c>
      <c r="D4" s="10" t="s">
        <v>10</v>
      </c>
      <c r="E4" s="10">
        <f>18000+450+3500</f>
        <v>21950</v>
      </c>
      <c r="F4" s="4">
        <f t="shared" si="0"/>
        <v>21950</v>
      </c>
    </row>
    <row r="5" spans="1:6">
      <c r="A5" s="4">
        <v>3</v>
      </c>
      <c r="B5" s="9" t="s">
        <v>12</v>
      </c>
      <c r="C5" s="10">
        <v>1</v>
      </c>
      <c r="D5" s="10" t="s">
        <v>10</v>
      </c>
      <c r="E5" s="10">
        <v>23000</v>
      </c>
      <c r="F5" s="4">
        <f t="shared" si="0"/>
        <v>23000</v>
      </c>
    </row>
    <row r="6" spans="1:6" ht="30">
      <c r="A6" s="4">
        <v>4</v>
      </c>
      <c r="B6" s="9" t="s">
        <v>13</v>
      </c>
      <c r="C6" s="10">
        <v>1</v>
      </c>
      <c r="D6" s="10" t="s">
        <v>10</v>
      </c>
      <c r="E6" s="10">
        <v>3600</v>
      </c>
      <c r="F6" s="4">
        <f t="shared" ref="F6:F16" si="1">C6*E6</f>
        <v>3600</v>
      </c>
    </row>
    <row r="7" spans="1:6" ht="45">
      <c r="A7" s="4">
        <v>5</v>
      </c>
      <c r="B7" s="9" t="s">
        <v>14</v>
      </c>
      <c r="C7" s="10">
        <v>1</v>
      </c>
      <c r="D7" s="10" t="s">
        <v>10</v>
      </c>
      <c r="E7" s="10">
        <v>29750</v>
      </c>
      <c r="F7" s="4">
        <f t="shared" si="1"/>
        <v>29750</v>
      </c>
    </row>
    <row r="8" spans="1:6" ht="60">
      <c r="A8" s="4">
        <v>6</v>
      </c>
      <c r="B8" s="9" t="s">
        <v>15</v>
      </c>
      <c r="C8" s="10">
        <v>1</v>
      </c>
      <c r="D8" s="10" t="s">
        <v>10</v>
      </c>
      <c r="E8" s="10">
        <v>15000</v>
      </c>
      <c r="F8" s="4">
        <f t="shared" si="1"/>
        <v>15000</v>
      </c>
    </row>
    <row r="9" spans="1:6">
      <c r="A9" s="4">
        <v>7</v>
      </c>
      <c r="B9" s="9" t="s">
        <v>16</v>
      </c>
      <c r="C9" s="10">
        <v>2</v>
      </c>
      <c r="D9" s="10" t="s">
        <v>10</v>
      </c>
      <c r="E9" s="10">
        <v>7800</v>
      </c>
      <c r="F9" s="4">
        <f t="shared" si="1"/>
        <v>15600</v>
      </c>
    </row>
    <row r="10" spans="1:6">
      <c r="A10" s="4">
        <v>8</v>
      </c>
      <c r="B10" s="9" t="s">
        <v>17</v>
      </c>
      <c r="C10" s="10">
        <v>2</v>
      </c>
      <c r="D10" s="10" t="s">
        <v>10</v>
      </c>
      <c r="E10" s="10">
        <v>8520</v>
      </c>
      <c r="F10" s="4">
        <f t="shared" si="1"/>
        <v>17040</v>
      </c>
    </row>
    <row r="11" spans="1:6" ht="30">
      <c r="A11" s="4">
        <v>9</v>
      </c>
      <c r="B11" s="9" t="s">
        <v>18</v>
      </c>
      <c r="C11" s="10">
        <v>1</v>
      </c>
      <c r="D11" s="10" t="s">
        <v>10</v>
      </c>
      <c r="E11" s="10">
        <v>29300</v>
      </c>
      <c r="F11" s="4">
        <f t="shared" si="1"/>
        <v>29300</v>
      </c>
    </row>
    <row r="12" spans="1:6">
      <c r="A12" s="4">
        <v>10</v>
      </c>
      <c r="B12" s="9" t="s">
        <v>19</v>
      </c>
      <c r="C12" s="10">
        <v>10</v>
      </c>
      <c r="D12" s="10" t="s">
        <v>10</v>
      </c>
      <c r="E12" s="10">
        <v>31900</v>
      </c>
      <c r="F12" s="4">
        <f>C12*E12</f>
        <v>319000</v>
      </c>
    </row>
    <row r="13" spans="1:6" ht="30">
      <c r="A13" s="4">
        <v>11</v>
      </c>
      <c r="B13" s="9" t="s">
        <v>20</v>
      </c>
      <c r="C13" s="10">
        <v>12</v>
      </c>
      <c r="D13" s="10" t="s">
        <v>10</v>
      </c>
      <c r="E13" s="10">
        <v>24960</v>
      </c>
      <c r="F13" s="4">
        <f>C13*E13</f>
        <v>299520</v>
      </c>
    </row>
    <row r="14" spans="1:6">
      <c r="A14" s="4">
        <v>12</v>
      </c>
      <c r="B14" s="9" t="s">
        <v>21</v>
      </c>
      <c r="C14" s="10">
        <v>10</v>
      </c>
      <c r="D14" s="10" t="s">
        <v>10</v>
      </c>
      <c r="E14" s="10">
        <v>3500</v>
      </c>
      <c r="F14" s="4">
        <f>C14*E14</f>
        <v>35000</v>
      </c>
    </row>
    <row r="15" spans="1:6" ht="45">
      <c r="A15" s="4">
        <v>13</v>
      </c>
      <c r="B15" s="9" t="s">
        <v>14</v>
      </c>
      <c r="C15" s="10">
        <v>1</v>
      </c>
      <c r="D15" s="10" t="s">
        <v>10</v>
      </c>
      <c r="E15" s="10">
        <v>29750</v>
      </c>
      <c r="F15" s="4">
        <f t="shared" ref="F15" si="2">C15*E15</f>
        <v>29750</v>
      </c>
    </row>
    <row r="16" spans="1:6" ht="42.75" customHeight="1">
      <c r="A16" s="4">
        <v>14</v>
      </c>
      <c r="B16" s="9" t="s">
        <v>22</v>
      </c>
      <c r="C16" s="10">
        <v>1</v>
      </c>
      <c r="D16" s="10" t="s">
        <v>10</v>
      </c>
      <c r="E16" s="10">
        <f>34500+32000+4640</f>
        <v>71140</v>
      </c>
      <c r="F16" s="4">
        <f>C16*E16</f>
        <v>71140</v>
      </c>
    </row>
    <row r="17" spans="1:6" hidden="1">
      <c r="A17" s="4"/>
      <c r="B17" s="9"/>
      <c r="C17" s="10"/>
      <c r="D17" s="10"/>
      <c r="E17" s="10"/>
      <c r="F17" s="4"/>
    </row>
    <row r="18" spans="1:6" hidden="1">
      <c r="A18" s="4"/>
      <c r="B18" s="9"/>
      <c r="C18" s="10"/>
      <c r="D18" s="10"/>
      <c r="E18" s="10"/>
      <c r="F18" s="4"/>
    </row>
    <row r="19" spans="1:6" hidden="1">
      <c r="A19" s="4"/>
      <c r="B19" s="9"/>
      <c r="C19" s="10"/>
      <c r="D19" s="10"/>
      <c r="E19" s="10"/>
      <c r="F19" s="4"/>
    </row>
    <row r="20" spans="1:6" hidden="1">
      <c r="A20" s="4"/>
      <c r="B20" s="9"/>
      <c r="C20" s="10"/>
      <c r="D20" s="10"/>
      <c r="E20" s="10"/>
      <c r="F20" s="4"/>
    </row>
    <row r="21" spans="1:6">
      <c r="A21" s="17" t="s">
        <v>6</v>
      </c>
      <c r="B21" s="18"/>
      <c r="C21" s="18"/>
      <c r="D21" s="18"/>
      <c r="E21" s="19"/>
      <c r="F21" s="5">
        <f>SUM(F3:F20)</f>
        <v>1358730</v>
      </c>
    </row>
    <row r="22" spans="1:6" ht="19.5" customHeight="1">
      <c r="A22" s="20" t="s">
        <v>8</v>
      </c>
      <c r="B22" s="21"/>
      <c r="C22" s="21"/>
      <c r="D22" s="21"/>
      <c r="E22" s="22"/>
      <c r="F22" s="5">
        <f>F23-F21</f>
        <v>135873.00000000023</v>
      </c>
    </row>
    <row r="23" spans="1:6">
      <c r="A23" s="11" t="s">
        <v>5</v>
      </c>
      <c r="B23" s="12"/>
      <c r="C23" s="12"/>
      <c r="D23" s="12"/>
      <c r="E23" s="13"/>
      <c r="F23" s="6">
        <f>F21*1.1</f>
        <v>1494603.0000000002</v>
      </c>
    </row>
    <row r="24" spans="1:6">
      <c r="A24" s="7"/>
      <c r="B24" s="8"/>
      <c r="C24" s="8"/>
      <c r="D24" s="8"/>
      <c r="E24" s="8"/>
      <c r="F24" s="7"/>
    </row>
    <row r="25" spans="1:6">
      <c r="A25" s="7"/>
      <c r="B25" s="8"/>
      <c r="C25" s="8"/>
      <c r="D25" s="8"/>
      <c r="E25" s="8"/>
      <c r="F25" s="7"/>
    </row>
  </sheetData>
  <mergeCells count="4">
    <mergeCell ref="A23:E23"/>
    <mergeCell ref="A1:F1"/>
    <mergeCell ref="A21:E21"/>
    <mergeCell ref="A22:E22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2021-04-22T12:47:06Z</cp:lastPrinted>
  <dcterms:created xsi:type="dcterms:W3CDTF">2016-09-21T11:18:44Z</dcterms:created>
  <dcterms:modified xsi:type="dcterms:W3CDTF">2021-07-01T13:57:11Z</dcterms:modified>
</cp:coreProperties>
</file>