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E5825D00-3196-4CB4-AC4F-A4D41337E459}" xr6:coauthVersionLast="45" xr6:coauthVersionMax="45" xr10:uidLastSave="{00000000-0000-0000-0000-000000000000}"/>
  <bookViews>
    <workbookView xWindow="-120" yWindow="-120" windowWidth="29040" windowHeight="15840" xr2:uid="{00000000-000D-0000-FFFF-FFFF00000000}"/>
  </bookViews>
  <sheets>
    <sheet name="КП Гидропорт" sheetId="1" r:id="rId1"/>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1" i="1" l="1"/>
  <c r="E25" i="1"/>
  <c r="F25" i="1" s="1"/>
  <c r="F29" i="1"/>
  <c r="E27" i="1"/>
  <c r="F27" i="1" s="1"/>
  <c r="F23" i="1"/>
  <c r="F21" i="1"/>
  <c r="F19" i="1"/>
  <c r="F17" i="1"/>
  <c r="F15" i="1"/>
  <c r="F13" i="1"/>
  <c r="F11" i="1"/>
  <c r="F32" i="1" l="1"/>
  <c r="F34" i="1" s="1"/>
</calcChain>
</file>

<file path=xl/sharedStrings.xml><?xml version="1.0" encoding="utf-8"?>
<sst xmlns="http://schemas.openxmlformats.org/spreadsheetml/2006/main" count="48" uniqueCount="48">
  <si>
    <t>Спецификация оборудования</t>
  </si>
  <si>
    <t>Фото</t>
  </si>
  <si>
    <t>Наименование</t>
  </si>
  <si>
    <t>Описание</t>
  </si>
  <si>
    <t>Кол-во</t>
  </si>
  <si>
    <t>Стоимость  с НДС</t>
  </si>
  <si>
    <t>Сумма,   с НДС</t>
  </si>
  <si>
    <t>Ноутбук Lenovo Yoga Slim7 14IIL05</t>
  </si>
  <si>
    <t>Активная 2-полосная акустическая система
Динамики: НЧ 2 х 10", ВЧ 1,4"
Мощность: 900 Вт / 1800 Вт
Количество полос: 2
Частотный диапазон: [-10dB]: 53 - 20.000 Hz, [-6dB]: 57- 19.200 Hz
Звуковое давление: 132 дБ
Входы: XLR + Jack 6.3 mm
Выходы: XLR link
Материал корпуса: пластиковый
Размеры: 280 x 806 x 393 мм
Вес: 22,24 кг</t>
  </si>
  <si>
    <t>Итоговая сумма может быть скорректирована по факту согласования итоговой спецификации, принятия решения</t>
  </si>
  <si>
    <t>ZH406-W - это компактный лазерный проектор DuraCore Full HD 1080p. Не требующий обслуживания, способный работать в непрерывном режиме, данный проектор можно размещать практически в любом положении. Компактный корпус в сочетании с 1,6-кратным зумом и вертикальным сдвигом объектива делают его простым и удобным в установке.
Компактный лазерный проектор оснащен множеством функций, имеет встроенный динамик, совместим с 4K и HDR. Лазерный источником света c технологией DuraCore обеспечивает длительной срок службы. Для максимального контроля модель поставляется с разъемом RJ45, что позволяет контролировать и управлять сетью в нескольких комнатах.</t>
  </si>
  <si>
    <t xml:space="preserve"> Optoma ZH406</t>
  </si>
  <si>
    <t xml:space="preserve">Мультимедійний лазерный проектор </t>
  </si>
  <si>
    <t xml:space="preserve"> Lenovo Yoga Slim7 </t>
  </si>
  <si>
    <t>Экран 14" IPS (1920x1080) Full HD, матовый. Intel Core i5-1035G1 (1.0 - 3.6 ГГц). RAM 16 ГБ. SSD 512 ГБ. nVidia GeForce MX350, 2 ГБ. без ОД . Wi-Fi/Bluetooth / веб-камера. Windows 10 Home 64bit. 1.5 кг.Цвет серый.                                                                                                 Редактировать изображения или видео, наслаждаться яркими мультимедиа или играми — в выполнении таких задач поможет легкий и портативный Lenovo YOGA Slim 7 14IIL05 Slate Grey (82A100HSRA). За быструю работу ресурсоемкого ПО отвечают мощные компоненты. Аккумулятор обеспечивает использование устройства без подзарядки в течение дня. Изящный ноутбук в алюминиевом корпусе готов к твоим креативным идеям сразу после распаковки, ведь в нем установлена операционная система Windows 10 Home.</t>
  </si>
  <si>
    <t xml:space="preserve"> Технические данные ТипАктивный сабвуфер Акустические данные Частотный отклик (-10дБ)35 - 130 Hz Максимальный SPL (1м)133 dB НаправленностьОмни НЧ18" НЧ катушка2.5" Усилитель ТехнологияЦифровой усилитель с переключением режимов питания КлассClass D RMS600 W Пик1200 W Процессор Контроллер28/56 bit DSP ЛимитерPeak, Thermal, RMS УправлениеSubwoofer level, Outputs mode, Polarity, Subwoofer mode Коммутация Сигнал вход2x XLR (balanced) Сигнал выход2x XLR (balanced) Механика КабинетКрашеная фанера Резьба под стойкуM20 Ширина500 mm (19.69 in) Высота625 mm (24.60 in) Глубина690 mm (27.17 in) Объем 0.21 Вес31.1 kg (68.57 lbs)</t>
  </si>
  <si>
    <t xml:space="preserve"> SUB 618</t>
  </si>
  <si>
    <t>IG3T</t>
  </si>
  <si>
    <t xml:space="preserve">dB Technologies  SUB 618  - сабвуфер </t>
  </si>
  <si>
    <t xml:space="preserve"> АКУСТИЧЕСКАЯ СИСТЕМА dB Technologies  IG3T</t>
  </si>
  <si>
    <t>SK-36TT</t>
  </si>
  <si>
    <t xml:space="preserve">Комплект из 2х стоек 35мм и чехла для OPERA Series - CROMO Series - INGENIA Series - READY 4 Series - LVX Series - LVX XM Series. </t>
  </si>
  <si>
    <t>Комплект из 2х стоек и чехла dB Technologies SK-36TT (ex SSB2)</t>
  </si>
  <si>
    <t>Аппаратный интерфейс для подключения устройств, совместимых с dB Technologies RDNET (DVA T12, T8, DVA S30N и т. д.), к персональному компьютеру (ПК) через соединение USB. Устройство может управлять от 1 до 2 подсетей. К каждой подсети можно подключить до 32 устройств (2 подсети x 32 = всего 64 устройства), причем каждому устройству присваивается уникальный адрес.</t>
  </si>
  <si>
    <t>RDNET Control 2</t>
  </si>
  <si>
    <t xml:space="preserve">dB Technologies RDNET Control 2 </t>
  </si>
  <si>
    <t>Аксессуар, позволяющий всем моделям серии Ingenia осуществлять дистанционное управление через протокол RDNet и программное обеспечение Aurora Net. RDNet-EH заменяет стандартную ручку INGENIA и позволяет управлять как одноэлементной системой, так и системой со связанными элементами.</t>
  </si>
  <si>
    <t>dB Technologies RDNET INGENIA HANDLE</t>
  </si>
  <si>
    <t>RDNET</t>
  </si>
  <si>
    <t>Радиосистема головная с микрофоном MX153</t>
  </si>
  <si>
    <t>BLX14E/MX153</t>
  </si>
  <si>
    <t xml:space="preserve"> ALLEN HEATH</t>
  </si>
  <si>
    <t>Особенности Allen &amp; Heath ZED-10:
-4 моно входов mic/line (3-band EQ), 2 из которых инструментальные (Class A)
-2 стерео канала с 2-band EQ
-Коннекторы Neutrik (mic XLRs и 1/4 inch jacks)
-48V фантомное питание 
-3-полосный эквалайзер с параметрической cерединой на моно-линейках и функцией MUTE
-Мониторная секция с выходами для наушников и акустических систем
-2 AUX
-Мастер выход на XLR
-Назначаемый USB вход и выход звукового сигнала.
Комплектация: Allen &amp; Heath ZED-10, шнур питания, инструкция.</t>
  </si>
  <si>
    <t xml:space="preserve">  Мікшерний пульт  Allen Heath ZED 10</t>
  </si>
  <si>
    <t xml:space="preserve">Стойки для проектора, ноутбука </t>
  </si>
  <si>
    <t>СТОЙКИ  Proel KP875</t>
  </si>
  <si>
    <t>ТОВАРИСТВО З ОБМЕЖЕНОЮ ВІДПОВІДАЛЬНІСТЮ
  "Лайтек Трейдінг"
ЄДРПОУ 41091141
П/р 26009924422983  у АБ «Укргазбанк» МФО 320478
Адреса 65114  м.Одеса, вул.Люстдорфська дорога, 140А
Тел.(048)760-10-70
Є платником податку на прибуток на загальних підставах</t>
  </si>
  <si>
    <t>"___" ________________ 2021 р.</t>
  </si>
  <si>
    <t xml:space="preserve">Радиосистема головная с микрофоном MX153, цвет телесный  </t>
  </si>
  <si>
    <t>Стойки для проектора, ноутбука  Характеристики подставки для ноутбука, проектора Бренд: Proel                                                                            Особенности: профессиональная подставка для ноутбука / проектора с регулируемой высотой и штативом; переменный угол верхней плиты
Минимальная высота: 920 мм
Максимальная высота: 1400 мм
Базовый размер: 880 мм
Размер верхней плиты: 390 х 290 мм
Вес: 4,92 кг</t>
  </si>
  <si>
    <t>Уважаемый (ая) _________________________________________ очень благодарны, что Вы выбрали нашу компанию в качестве надежного поставщика сценического оборудования и надежного исполнителя работ по оснащению сцен. Предлагаем Вам следующее коммерческое предложение:</t>
  </si>
  <si>
    <t>Всего стоимость оборудования, грн (без НДС)</t>
  </si>
  <si>
    <t>Услуга по монтажу и пусконаладке оборудования (работа+материалы) (без НДС)</t>
  </si>
  <si>
    <t>Оборудования есть в наличии!</t>
  </si>
  <si>
    <t>Общая сумма, грн. с  НДС</t>
  </si>
  <si>
    <t xml:space="preserve">SK120XHW-E20 </t>
  </si>
  <si>
    <t>SAKER ELECTRIC PROJECTOR SCREEN</t>
  </si>
  <si>
    <t>Экраны для электрического проектора Saker премиум"
Серия Saker - это экран для электрического проектора, который воплощает в себе все достоинства качества, долговечности и эстетической ценности. В нем используется наш материал MaxWhite® Fiberglass (FG), который имеет широкий угол обзора, что позволяет зрителям видеть изображение из любой точки комнаты. Стандартные функции включают в себя беспроводной пусковой механизм на 5–12 В, пульт дистанционного управления IR Эмалированный алюминиевый корпус имеет стильный дугообразный профиль, который наилучшим образом соответствует эстетике интерьера. Чтобы упростить установку, Saker поставляется в полностью собранном виде с раздвижными настенными креплениями, которые гарантируют его правильное центрирование при каждой установке.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</si>
</sst>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16">
    <font>
      <sz val="11"/>
      <color theme="1"/>
      <name val="Calibri"/>
      <scheme val="minor"/>
    </font>
    <font>
      <sz val="11"/>
      <color theme="1"/>
      <name val="Calibri"/>
      <family val="2"/>
      <charset val="204"/>
      <scheme val="minor"/>
    </font>
    <font>
      <sz val="11"/>
      <color theme="1"/>
      <name val="Calibri"/>
      <family val="2"/>
      <charset val="204"/>
      <scheme val="minor"/>
    </font>
    <font>
      <sz val="10"/>
      <name val="Arial"/>
    </font>
    <font>
      <b/>
      <sz val="12"/>
      <color theme="1"/>
      <name val="Calibri"/>
      <scheme val="minor"/>
    </font>
    <font>
      <sz val="10"/>
      <color theme="1"/>
      <name val="Calibri"/>
      <scheme val="minor"/>
    </font>
    <font>
      <sz val="10"/>
      <color indexed="64"/>
      <name val="Corpid-Light"/>
    </font>
    <font>
      <sz val="11"/>
      <color theme="1"/>
      <name val="Calibri"/>
      <scheme val="minor"/>
    </font>
    <font>
      <b/>
      <sz val="12"/>
      <color theme="1"/>
      <name val="Calibri"/>
      <family val="2"/>
      <charset val="204"/>
      <scheme val="minor"/>
    </font>
    <font>
      <sz val="10"/>
      <color theme="1"/>
      <name val="Calibri"/>
      <family val="2"/>
      <charset val="204"/>
      <scheme val="minor"/>
    </font>
    <font>
      <sz val="12"/>
      <color theme="1"/>
      <name val="Calibri"/>
      <family val="2"/>
      <charset val="204"/>
      <scheme val="minor"/>
    </font>
    <font>
      <b/>
      <sz val="14"/>
      <color rgb="FFFFFF00"/>
      <name val="Calibri"/>
      <family val="2"/>
      <charset val="204"/>
      <scheme val="minor"/>
    </font>
    <font>
      <i/>
      <sz val="11"/>
      <color theme="1"/>
      <name val="Calibri"/>
      <family val="2"/>
      <charset val="204"/>
      <scheme val="minor"/>
    </font>
    <font>
      <b/>
      <sz val="16"/>
      <name val="Calibri"/>
      <family val="2"/>
      <charset val="204"/>
      <scheme val="minor"/>
    </font>
    <font>
      <b/>
      <sz val="14"/>
      <color theme="1"/>
      <name val="Calibri"/>
      <family val="2"/>
      <charset val="204"/>
      <scheme val="minor"/>
    </font>
    <font>
      <b/>
      <i/>
      <sz val="12"/>
      <color theme="1"/>
      <name val="Calibri"/>
      <family val="2"/>
      <charset val="204"/>
      <scheme val="minor"/>
    </font>
  </fonts>
  <fills count="12">
    <fill>
      <patternFill patternType="none"/>
    </fill>
    <fill>
      <patternFill patternType="gray125"/>
    </fill>
    <fill>
      <patternFill patternType="solid">
        <fgColor theme="7"/>
        <bgColor theme="7"/>
      </patternFill>
    </fill>
    <fill>
      <patternFill patternType="solid">
        <fgColor indexed="5"/>
        <bgColor indexed="5"/>
      </patternFill>
    </fill>
    <fill>
      <patternFill patternType="solid">
        <fgColor rgb="FFFFFF00"/>
        <bgColor theme="7"/>
      </patternFill>
    </fill>
    <fill>
      <patternFill patternType="solid">
        <fgColor rgb="FFFFFF00"/>
        <bgColor theme="9"/>
      </patternFill>
    </fill>
    <fill>
      <patternFill patternType="solid">
        <fgColor theme="0"/>
        <bgColor indexed="5"/>
      </patternFill>
    </fill>
    <fill>
      <patternFill patternType="solid">
        <fgColor rgb="FFFFFF00"/>
        <bgColor indexed="64"/>
      </patternFill>
    </fill>
    <fill>
      <patternFill patternType="solid">
        <fgColor rgb="FFFFFF00"/>
        <bgColor indexed="5"/>
      </patternFill>
    </fill>
    <fill>
      <patternFill patternType="solid">
        <fgColor theme="1"/>
        <bgColor indexed="64"/>
      </patternFill>
    </fill>
    <fill>
      <patternFill patternType="solid">
        <fgColor theme="4" tint="0.79998168889431442"/>
        <bgColor indexed="5"/>
      </patternFill>
    </fill>
    <fill>
      <patternFill patternType="solid">
        <fgColor rgb="FF92D050"/>
        <bgColor theme="7"/>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5">
    <xf numFmtId="0" fontId="0" fillId="0" borderId="0"/>
    <xf numFmtId="0" fontId="3" fillId="0" borderId="0"/>
    <xf numFmtId="0" fontId="3" fillId="0" borderId="0"/>
    <xf numFmtId="164" fontId="7" fillId="0" borderId="0" applyFont="0" applyFill="0" applyBorder="0"/>
    <xf numFmtId="0" fontId="7" fillId="0" borderId="0"/>
  </cellStyleXfs>
  <cellXfs count="62">
    <xf numFmtId="0" fontId="0" fillId="0" borderId="0" xfId="0"/>
    <xf numFmtId="0" fontId="0" fillId="0" borderId="0" xfId="0"/>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5" fillId="0" borderId="1" xfId="0" applyFont="1" applyBorder="1" applyAlignment="1">
      <alignment horizontal="left" vertical="center" wrapText="1"/>
    </xf>
    <xf numFmtId="0" fontId="0" fillId="0" borderId="0" xfId="0" applyAlignment="1">
      <alignment horizontal="center" wrapText="1"/>
    </xf>
    <xf numFmtId="0" fontId="6" fillId="0" borderId="0" xfId="0" applyFont="1"/>
    <xf numFmtId="0" fontId="0" fillId="0" borderId="0" xfId="0" applyAlignment="1">
      <alignment horizontal="center" vertical="center" wrapText="1"/>
    </xf>
    <xf numFmtId="0" fontId="4" fillId="3" borderId="1" xfId="0" applyFont="1" applyFill="1" applyBorder="1" applyAlignment="1">
      <alignment vertical="center" wrapText="1"/>
    </xf>
    <xf numFmtId="0" fontId="0" fillId="5" borderId="1" xfId="0" applyFill="1" applyBorder="1" applyAlignment="1">
      <alignment horizontal="center" vertical="center" wrapText="1"/>
    </xf>
    <xf numFmtId="0" fontId="8" fillId="5"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0" fillId="5" borderId="2" xfId="0" applyFill="1" applyBorder="1" applyAlignment="1">
      <alignment vertical="center" wrapText="1"/>
    </xf>
    <xf numFmtId="0" fontId="0" fillId="5" borderId="4" xfId="0" applyFill="1" applyBorder="1" applyAlignment="1">
      <alignment vertical="center" wrapText="1"/>
    </xf>
    <xf numFmtId="0" fontId="0" fillId="5" borderId="3" xfId="0" applyFill="1" applyBorder="1" applyAlignment="1">
      <alignment vertical="center" wrapText="1"/>
    </xf>
    <xf numFmtId="0" fontId="10" fillId="3"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8" fillId="7"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4" fillId="8" borderId="1" xfId="0" applyFont="1" applyFill="1" applyBorder="1" applyAlignment="1">
      <alignment vertical="center" wrapText="1"/>
    </xf>
    <xf numFmtId="0" fontId="0" fillId="8" borderId="1" xfId="0" applyFill="1" applyBorder="1" applyAlignment="1">
      <alignment horizontal="center" vertical="center" wrapText="1"/>
    </xf>
    <xf numFmtId="0" fontId="0" fillId="0" borderId="1" xfId="0" applyBorder="1" applyAlignment="1">
      <alignment vertical="center" wrapText="1"/>
    </xf>
    <xf numFmtId="0" fontId="0" fillId="0" borderId="0" xfId="0" applyAlignment="1">
      <alignment horizontal="right"/>
    </xf>
    <xf numFmtId="1" fontId="13" fillId="1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0" fillId="0" borderId="1" xfId="0" applyBorder="1" applyAlignment="1">
      <alignment horizontal="center"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5" fillId="11" borderId="2" xfId="0" applyFont="1" applyFill="1" applyBorder="1" applyAlignment="1">
      <alignment horizontal="right" vertical="center" wrapText="1"/>
    </xf>
    <xf numFmtId="0" fontId="15" fillId="11" borderId="4" xfId="0" applyFont="1" applyFill="1" applyBorder="1" applyAlignment="1">
      <alignment horizontal="right" vertical="center" wrapText="1"/>
    </xf>
    <xf numFmtId="0" fontId="15" fillId="11" borderId="3" xfId="0" applyFont="1" applyFill="1" applyBorder="1" applyAlignment="1">
      <alignment horizontal="right"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right"/>
    </xf>
    <xf numFmtId="0" fontId="1" fillId="0" borderId="0" xfId="0" applyFont="1" applyAlignment="1">
      <alignment horizontal="center" vertical="center" wrapText="1"/>
    </xf>
    <xf numFmtId="0" fontId="15" fillId="2" borderId="2" xfId="0" applyFont="1" applyFill="1" applyBorder="1" applyAlignment="1">
      <alignment horizontal="right" vertical="center" wrapText="1"/>
    </xf>
    <xf numFmtId="0" fontId="15" fillId="2" borderId="4" xfId="0" applyFont="1" applyFill="1" applyBorder="1" applyAlignment="1">
      <alignment horizontal="right" vertical="center" wrapText="1"/>
    </xf>
    <xf numFmtId="0" fontId="15" fillId="2" borderId="3" xfId="0" applyFont="1" applyFill="1" applyBorder="1" applyAlignment="1">
      <alignment horizontal="right" vertical="center" wrapText="1"/>
    </xf>
    <xf numFmtId="0" fontId="11" fillId="9" borderId="2" xfId="0" applyFont="1" applyFill="1" applyBorder="1" applyAlignment="1">
      <alignment horizontal="center" vertical="center"/>
    </xf>
    <xf numFmtId="0" fontId="11" fillId="9" borderId="4" xfId="0" applyFont="1" applyFill="1" applyBorder="1" applyAlignment="1">
      <alignment horizontal="center" vertical="center"/>
    </xf>
    <xf numFmtId="0" fontId="11" fillId="9" borderId="3" xfId="0"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cellXfs>
  <cellStyles count="5">
    <cellStyle name="Normal 2" xfId="1" xr:uid="{00000000-0005-0000-0000-000000000000}"/>
    <cellStyle name="Normal 3" xfId="2" xr:uid="{00000000-0005-0000-0000-000001000000}"/>
    <cellStyle name="Денежный 2" xfId="3" xr:uid="{00000000-0005-0000-0000-000002000000}"/>
    <cellStyle name="Обычный" xfId="0" builtinId="0"/>
    <cellStyle name="Обычный 11"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3" Type="http://schemas.openxmlformats.org/officeDocument/2006/relationships/image" Target="../media/image3.png"/><Relationship Id="rId7" Type="http://schemas.openxmlformats.org/officeDocument/2006/relationships/image" Target="../media/image7.jpeg"/><Relationship Id="rId12" Type="http://schemas.openxmlformats.org/officeDocument/2006/relationships/image" Target="../media/image12.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jpeg"/><Relationship Id="rId4" Type="http://schemas.openxmlformats.org/officeDocument/2006/relationships/image" Target="../media/image4.jpeg"/><Relationship Id="rId9"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26</xdr:row>
      <xdr:rowOff>146236</xdr:rowOff>
    </xdr:from>
    <xdr:to>
      <xdr:col>1</xdr:col>
      <xdr:colOff>1114425</xdr:colOff>
      <xdr:row>26</xdr:row>
      <xdr:rowOff>1315597</xdr:rowOff>
    </xdr:to>
    <xdr:pic>
      <xdr:nvPicPr>
        <xdr:cNvPr id="7" name="Рисунок 7">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1"/>
        <a:stretch/>
      </xdr:blipFill>
      <xdr:spPr bwMode="auto">
        <a:xfrm>
          <a:off x="0" y="22710961"/>
          <a:ext cx="1752600" cy="1169361"/>
        </a:xfrm>
        <a:prstGeom prst="rect">
          <a:avLst/>
        </a:prstGeom>
      </xdr:spPr>
    </xdr:pic>
    <xdr:clientData/>
  </xdr:twoCellAnchor>
  <xdr:twoCellAnchor editAs="oneCell">
    <xdr:from>
      <xdr:col>0</xdr:col>
      <xdr:colOff>180976</xdr:colOff>
      <xdr:row>28</xdr:row>
      <xdr:rowOff>447675</xdr:rowOff>
    </xdr:from>
    <xdr:to>
      <xdr:col>1</xdr:col>
      <xdr:colOff>981075</xdr:colOff>
      <xdr:row>28</xdr:row>
      <xdr:rowOff>1885949</xdr:rowOff>
    </xdr:to>
    <xdr:pic>
      <xdr:nvPicPr>
        <xdr:cNvPr id="8" name="Рисунок 10">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a:stretch/>
      </xdr:blipFill>
      <xdr:spPr bwMode="auto">
        <a:xfrm>
          <a:off x="180976" y="24688800"/>
          <a:ext cx="1438274" cy="1438274"/>
        </a:xfrm>
        <a:prstGeom prst="rect">
          <a:avLst/>
        </a:prstGeom>
      </xdr:spPr>
    </xdr:pic>
    <xdr:clientData/>
  </xdr:twoCellAnchor>
  <xdr:twoCellAnchor editAs="oneCell">
    <xdr:from>
      <xdr:col>0</xdr:col>
      <xdr:colOff>171450</xdr:colOff>
      <xdr:row>14</xdr:row>
      <xdr:rowOff>123824</xdr:rowOff>
    </xdr:from>
    <xdr:to>
      <xdr:col>1</xdr:col>
      <xdr:colOff>971550</xdr:colOff>
      <xdr:row>14</xdr:row>
      <xdr:rowOff>1238250</xdr:rowOff>
    </xdr:to>
    <xdr:pic>
      <xdr:nvPicPr>
        <xdr:cNvPr id="9" name="Рисунок 8">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xdr:blipFill>
      <xdr:spPr bwMode="auto">
        <a:xfrm>
          <a:off x="171450" y="7086600"/>
          <a:ext cx="1438275" cy="1114425"/>
        </a:xfrm>
        <a:prstGeom prst="rect">
          <a:avLst/>
        </a:prstGeom>
      </xdr:spPr>
    </xdr:pic>
    <xdr:clientData/>
  </xdr:twoCellAnchor>
  <xdr:twoCellAnchor editAs="oneCell">
    <xdr:from>
      <xdr:col>0</xdr:col>
      <xdr:colOff>0</xdr:colOff>
      <xdr:row>12</xdr:row>
      <xdr:rowOff>449883</xdr:rowOff>
    </xdr:from>
    <xdr:to>
      <xdr:col>1</xdr:col>
      <xdr:colOff>1085849</xdr:colOff>
      <xdr:row>12</xdr:row>
      <xdr:rowOff>1780830</xdr:rowOff>
    </xdr:to>
    <xdr:pic>
      <xdr:nvPicPr>
        <xdr:cNvPr id="2" name="Рисунок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rot="10800000" flipV="1">
          <a:off x="0" y="7603158"/>
          <a:ext cx="1724024" cy="1330947"/>
        </a:xfrm>
        <a:prstGeom prst="rect">
          <a:avLst/>
        </a:prstGeom>
      </xdr:spPr>
    </xdr:pic>
    <xdr:clientData/>
  </xdr:twoCellAnchor>
  <xdr:twoCellAnchor editAs="oneCell">
    <xdr:from>
      <xdr:col>0</xdr:col>
      <xdr:colOff>247650</xdr:colOff>
      <xdr:row>16</xdr:row>
      <xdr:rowOff>542925</xdr:rowOff>
    </xdr:from>
    <xdr:to>
      <xdr:col>1</xdr:col>
      <xdr:colOff>808597</xdr:colOff>
      <xdr:row>16</xdr:row>
      <xdr:rowOff>1847850</xdr:rowOff>
    </xdr:to>
    <xdr:pic>
      <xdr:nvPicPr>
        <xdr:cNvPr id="10" name="Рисунок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47650" y="12115800"/>
          <a:ext cx="1199122" cy="1304925"/>
        </a:xfrm>
        <a:prstGeom prst="rect">
          <a:avLst/>
        </a:prstGeom>
      </xdr:spPr>
    </xdr:pic>
    <xdr:clientData/>
  </xdr:twoCellAnchor>
  <xdr:twoCellAnchor editAs="oneCell">
    <xdr:from>
      <xdr:col>0</xdr:col>
      <xdr:colOff>190500</xdr:colOff>
      <xdr:row>18</xdr:row>
      <xdr:rowOff>85725</xdr:rowOff>
    </xdr:from>
    <xdr:to>
      <xdr:col>1</xdr:col>
      <xdr:colOff>933450</xdr:colOff>
      <xdr:row>18</xdr:row>
      <xdr:rowOff>1466850</xdr:rowOff>
    </xdr:to>
    <xdr:pic>
      <xdr:nvPicPr>
        <xdr:cNvPr id="11" name="Рисунок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0500" y="10306050"/>
          <a:ext cx="1381125" cy="1381125"/>
        </a:xfrm>
        <a:prstGeom prst="rect">
          <a:avLst/>
        </a:prstGeom>
      </xdr:spPr>
    </xdr:pic>
    <xdr:clientData/>
  </xdr:twoCellAnchor>
  <xdr:twoCellAnchor editAs="oneCell">
    <xdr:from>
      <xdr:col>0</xdr:col>
      <xdr:colOff>219076</xdr:colOff>
      <xdr:row>20</xdr:row>
      <xdr:rowOff>150971</xdr:rowOff>
    </xdr:from>
    <xdr:to>
      <xdr:col>1</xdr:col>
      <xdr:colOff>857250</xdr:colOff>
      <xdr:row>20</xdr:row>
      <xdr:rowOff>1409698</xdr:rowOff>
    </xdr:to>
    <xdr:pic>
      <xdr:nvPicPr>
        <xdr:cNvPr id="12" name="Рисунок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19076" y="12095321"/>
          <a:ext cx="1276349" cy="1258727"/>
        </a:xfrm>
        <a:prstGeom prst="rect">
          <a:avLst/>
        </a:prstGeom>
      </xdr:spPr>
    </xdr:pic>
    <xdr:clientData/>
  </xdr:twoCellAnchor>
  <xdr:twoCellAnchor editAs="oneCell">
    <xdr:from>
      <xdr:col>0</xdr:col>
      <xdr:colOff>333375</xdr:colOff>
      <xdr:row>22</xdr:row>
      <xdr:rowOff>57150</xdr:rowOff>
    </xdr:from>
    <xdr:to>
      <xdr:col>1</xdr:col>
      <xdr:colOff>685799</xdr:colOff>
      <xdr:row>22</xdr:row>
      <xdr:rowOff>1047749</xdr:rowOff>
    </xdr:to>
    <xdr:pic>
      <xdr:nvPicPr>
        <xdr:cNvPr id="13" name="Рисунок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33375" y="13801725"/>
          <a:ext cx="990599" cy="990599"/>
        </a:xfrm>
        <a:prstGeom prst="rect">
          <a:avLst/>
        </a:prstGeom>
      </xdr:spPr>
    </xdr:pic>
    <xdr:clientData/>
  </xdr:twoCellAnchor>
  <xdr:twoCellAnchor editAs="oneCell">
    <xdr:from>
      <xdr:col>0</xdr:col>
      <xdr:colOff>266700</xdr:colOff>
      <xdr:row>24</xdr:row>
      <xdr:rowOff>47626</xdr:rowOff>
    </xdr:from>
    <xdr:to>
      <xdr:col>1</xdr:col>
      <xdr:colOff>847725</xdr:colOff>
      <xdr:row>24</xdr:row>
      <xdr:rowOff>1075818</xdr:rowOff>
    </xdr:to>
    <xdr:pic>
      <xdr:nvPicPr>
        <xdr:cNvPr id="14" name="Рисунок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66700" y="15068551"/>
          <a:ext cx="1219200" cy="1028192"/>
        </a:xfrm>
        <a:prstGeom prst="rect">
          <a:avLst/>
        </a:prstGeom>
      </xdr:spPr>
    </xdr:pic>
    <xdr:clientData/>
  </xdr:twoCellAnchor>
  <xdr:twoCellAnchor editAs="oneCell">
    <xdr:from>
      <xdr:col>0</xdr:col>
      <xdr:colOff>552451</xdr:colOff>
      <xdr:row>30</xdr:row>
      <xdr:rowOff>266701</xdr:rowOff>
    </xdr:from>
    <xdr:to>
      <xdr:col>1</xdr:col>
      <xdr:colOff>733425</xdr:colOff>
      <xdr:row>30</xdr:row>
      <xdr:rowOff>1085850</xdr:rowOff>
    </xdr:to>
    <xdr:pic>
      <xdr:nvPicPr>
        <xdr:cNvPr id="15" name="Рисунок 14">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552451" y="26650951"/>
          <a:ext cx="819149" cy="819149"/>
        </a:xfrm>
        <a:prstGeom prst="rect">
          <a:avLst/>
        </a:prstGeom>
      </xdr:spPr>
    </xdr:pic>
    <xdr:clientData/>
  </xdr:twoCellAnchor>
  <xdr:twoCellAnchor editAs="oneCell">
    <xdr:from>
      <xdr:col>4</xdr:col>
      <xdr:colOff>66675</xdr:colOff>
      <xdr:row>0</xdr:row>
      <xdr:rowOff>209550</xdr:rowOff>
    </xdr:from>
    <xdr:to>
      <xdr:col>5</xdr:col>
      <xdr:colOff>600075</xdr:colOff>
      <xdr:row>0</xdr:row>
      <xdr:rowOff>1162050</xdr:rowOff>
    </xdr:to>
    <xdr:pic>
      <xdr:nvPicPr>
        <xdr:cNvPr id="16" name="Рисунок 15">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7315200" y="209550"/>
          <a:ext cx="1905000" cy="952500"/>
        </a:xfrm>
        <a:prstGeom prst="rect">
          <a:avLst/>
        </a:prstGeom>
      </xdr:spPr>
    </xdr:pic>
    <xdr:clientData/>
  </xdr:twoCellAnchor>
  <xdr:twoCellAnchor editAs="oneCell">
    <xdr:from>
      <xdr:col>0</xdr:col>
      <xdr:colOff>19050</xdr:colOff>
      <xdr:row>10</xdr:row>
      <xdr:rowOff>104775</xdr:rowOff>
    </xdr:from>
    <xdr:to>
      <xdr:col>1</xdr:col>
      <xdr:colOff>1095375</xdr:colOff>
      <xdr:row>10</xdr:row>
      <xdr:rowOff>1819275</xdr:rowOff>
    </xdr:to>
    <xdr:pic>
      <xdr:nvPicPr>
        <xdr:cNvPr id="4" name="Рисунок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9050" y="4257675"/>
          <a:ext cx="1714500" cy="171450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solidFill>
          <a:schemeClr val="phClr">
            <a:tint val="95000"/>
            <a:satMod val="170000"/>
          </a:schemeClr>
        </a:solidFill>
        <a:gradFill>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6"/>
  <sheetViews>
    <sheetView tabSelected="1" zoomScaleNormal="100" workbookViewId="0">
      <selection activeCell="G31" sqref="G31"/>
    </sheetView>
  </sheetViews>
  <sheetFormatPr defaultRowHeight="15"/>
  <cols>
    <col min="1" max="1" width="9.5703125" bestFit="1" customWidth="1"/>
    <col min="2" max="2" width="17" customWidth="1"/>
    <col min="3" max="3" width="73.28515625" bestFit="1" customWidth="1"/>
    <col min="4" max="4" width="8.85546875" bestFit="1" customWidth="1"/>
    <col min="5" max="5" width="20.5703125" bestFit="1" customWidth="1"/>
    <col min="6" max="6" width="18.28515625" bestFit="1" customWidth="1"/>
  </cols>
  <sheetData>
    <row r="1" spans="1:10" s="1" customFormat="1" ht="117.75" customHeight="1">
      <c r="A1" s="50" t="s">
        <v>36</v>
      </c>
      <c r="B1" s="50"/>
      <c r="C1" s="50"/>
      <c r="D1" s="51"/>
      <c r="E1" s="51"/>
      <c r="F1" s="51"/>
    </row>
    <row r="2" spans="1:10" s="1" customFormat="1"/>
    <row r="3" spans="1:10" s="1" customFormat="1">
      <c r="C3" s="52" t="s">
        <v>37</v>
      </c>
      <c r="D3" s="52"/>
      <c r="E3" s="52"/>
      <c r="F3" s="52"/>
    </row>
    <row r="4" spans="1:10" s="1" customFormat="1">
      <c r="C4" s="27"/>
      <c r="D4" s="27"/>
      <c r="E4" s="27"/>
      <c r="F4" s="27"/>
    </row>
    <row r="5" spans="1:10" s="1" customFormat="1">
      <c r="C5" s="27"/>
      <c r="D5" s="27"/>
      <c r="E5" s="27"/>
      <c r="F5" s="27"/>
    </row>
    <row r="6" spans="1:10" ht="44.25" customHeight="1">
      <c r="A6" s="53" t="s">
        <v>40</v>
      </c>
      <c r="B6" s="50"/>
      <c r="C6" s="50"/>
      <c r="D6" s="50"/>
      <c r="E6" s="50"/>
      <c r="F6" s="50"/>
    </row>
    <row r="7" spans="1:10" s="1" customFormat="1" ht="30" customHeight="1">
      <c r="A7" s="7"/>
      <c r="B7" s="7"/>
      <c r="C7" s="7"/>
      <c r="D7" s="7"/>
      <c r="E7" s="7"/>
      <c r="F7" s="7"/>
      <c r="I7" s="3"/>
    </row>
    <row r="8" spans="1:10" ht="30" customHeight="1">
      <c r="A8" s="57" t="s">
        <v>0</v>
      </c>
      <c r="B8" s="58"/>
      <c r="C8" s="58"/>
      <c r="D8" s="58"/>
      <c r="E8" s="58"/>
      <c r="F8" s="59"/>
    </row>
    <row r="9" spans="1:10">
      <c r="A9" s="2" t="s">
        <v>1</v>
      </c>
      <c r="B9" s="2" t="s">
        <v>2</v>
      </c>
      <c r="C9" s="2" t="s">
        <v>3</v>
      </c>
      <c r="D9" s="2" t="s">
        <v>4</v>
      </c>
      <c r="E9" s="2" t="s">
        <v>5</v>
      </c>
      <c r="F9" s="2" t="s">
        <v>6</v>
      </c>
    </row>
    <row r="10" spans="1:10" ht="30" customHeight="1">
      <c r="A10" s="60" t="s">
        <v>45</v>
      </c>
      <c r="B10" s="61"/>
      <c r="C10" s="12" t="s">
        <v>46</v>
      </c>
      <c r="D10" s="15"/>
      <c r="E10" s="16"/>
      <c r="F10" s="17"/>
    </row>
    <row r="11" spans="1:10" ht="150.75" customHeight="1">
      <c r="A11" s="36"/>
      <c r="B11" s="36"/>
      <c r="C11" s="13" t="s">
        <v>47</v>
      </c>
      <c r="D11" s="4">
        <v>1</v>
      </c>
      <c r="E11" s="4">
        <v>20000</v>
      </c>
      <c r="F11" s="4">
        <f>E11*D11</f>
        <v>20000</v>
      </c>
      <c r="H11" s="7"/>
      <c r="J11" s="8"/>
    </row>
    <row r="12" spans="1:10" ht="30" customHeight="1">
      <c r="A12" s="40" t="s">
        <v>11</v>
      </c>
      <c r="B12" s="41"/>
      <c r="C12" s="14" t="s">
        <v>12</v>
      </c>
      <c r="D12" s="10"/>
      <c r="E12" s="5"/>
      <c r="F12" s="5"/>
    </row>
    <row r="13" spans="1:10" ht="168" customHeight="1">
      <c r="A13" s="36"/>
      <c r="B13" s="36"/>
      <c r="C13" s="6" t="s">
        <v>10</v>
      </c>
      <c r="D13" s="4">
        <v>1</v>
      </c>
      <c r="E13" s="4">
        <v>62000</v>
      </c>
      <c r="F13" s="4">
        <f>D13*E13</f>
        <v>62000</v>
      </c>
      <c r="H13" s="7"/>
      <c r="J13" s="8"/>
    </row>
    <row r="14" spans="1:10" ht="30" customHeight="1">
      <c r="A14" s="40" t="s">
        <v>13</v>
      </c>
      <c r="B14" s="41"/>
      <c r="C14" s="40" t="s">
        <v>7</v>
      </c>
      <c r="D14" s="41"/>
      <c r="E14" s="5"/>
      <c r="F14" s="5"/>
    </row>
    <row r="15" spans="1:10" ht="135.75" customHeight="1">
      <c r="A15" s="36"/>
      <c r="B15" s="36"/>
      <c r="C15" s="13" t="s">
        <v>14</v>
      </c>
      <c r="D15" s="4">
        <v>1</v>
      </c>
      <c r="E15" s="4">
        <v>28000</v>
      </c>
      <c r="F15" s="4">
        <f>E15*D15</f>
        <v>28000</v>
      </c>
      <c r="H15" s="7"/>
      <c r="J15" s="8"/>
    </row>
    <row r="16" spans="1:10" s="1" customFormat="1" ht="30" customHeight="1">
      <c r="A16" s="40" t="s">
        <v>17</v>
      </c>
      <c r="B16" s="41"/>
      <c r="C16" s="14" t="s">
        <v>19</v>
      </c>
      <c r="D16" s="10"/>
      <c r="E16" s="5"/>
      <c r="F16" s="5"/>
      <c r="H16" s="7"/>
      <c r="J16" s="8"/>
    </row>
    <row r="17" spans="1:8" ht="186" customHeight="1">
      <c r="A17" s="36"/>
      <c r="B17" s="36"/>
      <c r="C17" s="13" t="s">
        <v>8</v>
      </c>
      <c r="D17" s="4">
        <v>2</v>
      </c>
      <c r="E17" s="4">
        <v>51680</v>
      </c>
      <c r="F17" s="4">
        <f>E17*D17</f>
        <v>103360</v>
      </c>
    </row>
    <row r="18" spans="1:8" ht="30" customHeight="1">
      <c r="A18" s="40" t="s">
        <v>16</v>
      </c>
      <c r="B18" s="41"/>
      <c r="C18" s="14" t="s">
        <v>18</v>
      </c>
      <c r="D18" s="10"/>
      <c r="E18" s="5"/>
      <c r="F18" s="5"/>
    </row>
    <row r="19" spans="1:8" s="1" customFormat="1" ht="135" customHeight="1">
      <c r="A19" s="30"/>
      <c r="B19" s="31"/>
      <c r="C19" s="13" t="s">
        <v>15</v>
      </c>
      <c r="D19" s="4">
        <v>1</v>
      </c>
      <c r="E19" s="4">
        <v>30938</v>
      </c>
      <c r="F19" s="4">
        <f>E19*D19</f>
        <v>30938</v>
      </c>
    </row>
    <row r="20" spans="1:8" ht="30" customHeight="1">
      <c r="A20" s="40" t="s">
        <v>20</v>
      </c>
      <c r="B20" s="41"/>
      <c r="C20" s="14" t="s">
        <v>22</v>
      </c>
      <c r="D20" s="10"/>
      <c r="E20" s="5"/>
      <c r="F20" s="5"/>
      <c r="H20" s="9"/>
    </row>
    <row r="21" spans="1:8" ht="146.25" customHeight="1">
      <c r="A21" s="30"/>
      <c r="B21" s="31"/>
      <c r="C21" s="13" t="s">
        <v>21</v>
      </c>
      <c r="D21" s="4">
        <v>1</v>
      </c>
      <c r="E21" s="4">
        <v>6050.35</v>
      </c>
      <c r="F21" s="4">
        <f t="shared" ref="F21:F29" si="0">E21*D21</f>
        <v>6050.35</v>
      </c>
      <c r="H21" s="9"/>
    </row>
    <row r="22" spans="1:8" ht="30.75" customHeight="1">
      <c r="A22" s="32" t="s">
        <v>24</v>
      </c>
      <c r="B22" s="33"/>
      <c r="C22" s="22" t="s">
        <v>25</v>
      </c>
      <c r="D22" s="21"/>
      <c r="E22" s="21"/>
      <c r="F22" s="21"/>
    </row>
    <row r="23" spans="1:8" ht="126.75" customHeight="1">
      <c r="A23" s="39"/>
      <c r="B23" s="39"/>
      <c r="C23" s="13" t="s">
        <v>23</v>
      </c>
      <c r="D23" s="23">
        <v>1</v>
      </c>
      <c r="E23" s="20">
        <v>6546.2759999999998</v>
      </c>
      <c r="F23" s="20">
        <f t="shared" si="0"/>
        <v>6546.2759999999998</v>
      </c>
    </row>
    <row r="24" spans="1:8" s="1" customFormat="1" ht="30" customHeight="1">
      <c r="A24" s="40" t="s">
        <v>28</v>
      </c>
      <c r="B24" s="41"/>
      <c r="C24" s="14" t="s">
        <v>27</v>
      </c>
      <c r="D24" s="18"/>
      <c r="E24" s="5"/>
      <c r="F24" s="5"/>
    </row>
    <row r="25" spans="1:8" ht="111" customHeight="1">
      <c r="A25" s="34"/>
      <c r="B25" s="35"/>
      <c r="C25" s="13" t="s">
        <v>26</v>
      </c>
      <c r="D25" s="23">
        <v>2</v>
      </c>
      <c r="E25" s="20">
        <f>149*27.1*1.22</f>
        <v>4926.2380000000003</v>
      </c>
      <c r="F25" s="20">
        <f t="shared" si="0"/>
        <v>9852.4760000000006</v>
      </c>
    </row>
    <row r="26" spans="1:8" ht="24" customHeight="1">
      <c r="A26" s="42" t="s">
        <v>30</v>
      </c>
      <c r="B26" s="43"/>
      <c r="C26" s="12" t="s">
        <v>29</v>
      </c>
      <c r="D26" s="11"/>
      <c r="E26" s="11"/>
      <c r="F26" s="11"/>
    </row>
    <row r="27" spans="1:8" ht="116.25" customHeight="1">
      <c r="A27" s="36"/>
      <c r="B27" s="36"/>
      <c r="C27" s="13" t="s">
        <v>38</v>
      </c>
      <c r="D27" s="4">
        <v>3</v>
      </c>
      <c r="E27" s="4">
        <f>556*27.13</f>
        <v>15084.279999999999</v>
      </c>
      <c r="F27" s="4">
        <f t="shared" si="0"/>
        <v>45252.84</v>
      </c>
    </row>
    <row r="28" spans="1:8" ht="15.75">
      <c r="A28" s="42" t="s">
        <v>31</v>
      </c>
      <c r="B28" s="43"/>
      <c r="C28" s="12" t="s">
        <v>33</v>
      </c>
      <c r="D28" s="11"/>
      <c r="E28" s="11"/>
      <c r="F28" s="11"/>
    </row>
    <row r="29" spans="1:8" ht="153">
      <c r="A29" s="36"/>
      <c r="B29" s="36"/>
      <c r="C29" s="13" t="s">
        <v>32</v>
      </c>
      <c r="D29" s="4">
        <v>1</v>
      </c>
      <c r="E29" s="4">
        <v>9500</v>
      </c>
      <c r="F29" s="4">
        <f t="shared" si="0"/>
        <v>9500</v>
      </c>
    </row>
    <row r="30" spans="1:8" ht="15.75">
      <c r="A30" s="32" t="s">
        <v>35</v>
      </c>
      <c r="B30" s="33"/>
      <c r="C30" s="22" t="s">
        <v>34</v>
      </c>
      <c r="D30" s="24"/>
      <c r="E30" s="25"/>
      <c r="F30" s="25"/>
    </row>
    <row r="31" spans="1:8" ht="114.75">
      <c r="A31" s="37"/>
      <c r="B31" s="38"/>
      <c r="C31" s="13" t="s">
        <v>39</v>
      </c>
      <c r="D31" s="19">
        <v>2</v>
      </c>
      <c r="E31" s="20">
        <f>1500+4000</f>
        <v>5500</v>
      </c>
      <c r="F31" s="20">
        <v>5500</v>
      </c>
    </row>
    <row r="32" spans="1:8" ht="21">
      <c r="A32" s="54" t="s">
        <v>41</v>
      </c>
      <c r="B32" s="55"/>
      <c r="C32" s="55"/>
      <c r="D32" s="55"/>
      <c r="E32" s="56"/>
      <c r="F32" s="28">
        <f>SUM(F11:F31)</f>
        <v>326999.94200000004</v>
      </c>
    </row>
    <row r="33" spans="1:6" s="1" customFormat="1" ht="21">
      <c r="A33" s="54" t="s">
        <v>42</v>
      </c>
      <c r="B33" s="55"/>
      <c r="C33" s="55"/>
      <c r="D33" s="55"/>
      <c r="E33" s="56"/>
      <c r="F33" s="28">
        <v>28250</v>
      </c>
    </row>
    <row r="34" spans="1:6" ht="21" customHeight="1">
      <c r="A34" s="44" t="s">
        <v>44</v>
      </c>
      <c r="B34" s="45"/>
      <c r="C34" s="45"/>
      <c r="D34" s="45"/>
      <c r="E34" s="46"/>
      <c r="F34" s="28">
        <f>(F32+F33)*1.2</f>
        <v>426299.93040000001</v>
      </c>
    </row>
    <row r="35" spans="1:6" ht="18.75">
      <c r="A35" s="47" t="s">
        <v>43</v>
      </c>
      <c r="B35" s="48"/>
      <c r="C35" s="48"/>
      <c r="D35" s="48"/>
      <c r="E35" s="49"/>
      <c r="F35" s="26"/>
    </row>
    <row r="36" spans="1:6">
      <c r="A36" s="29" t="s">
        <v>9</v>
      </c>
      <c r="B36" s="29"/>
      <c r="C36" s="29"/>
      <c r="D36" s="29"/>
      <c r="E36" s="29"/>
      <c r="F36" s="29"/>
    </row>
  </sheetData>
  <mergeCells count="33">
    <mergeCell ref="A1:C1"/>
    <mergeCell ref="D1:F1"/>
    <mergeCell ref="C3:F3"/>
    <mergeCell ref="A6:F6"/>
    <mergeCell ref="A32:E32"/>
    <mergeCell ref="C14:D14"/>
    <mergeCell ref="A15:B15"/>
    <mergeCell ref="A16:B16"/>
    <mergeCell ref="A8:F8"/>
    <mergeCell ref="A10:B10"/>
    <mergeCell ref="A11:B11"/>
    <mergeCell ref="A12:B12"/>
    <mergeCell ref="A28:B28"/>
    <mergeCell ref="A17:B17"/>
    <mergeCell ref="A18:B18"/>
    <mergeCell ref="A20:B20"/>
    <mergeCell ref="A13:B13"/>
    <mergeCell ref="A14:B14"/>
    <mergeCell ref="A36:F36"/>
    <mergeCell ref="A19:B19"/>
    <mergeCell ref="A21:B21"/>
    <mergeCell ref="A22:B22"/>
    <mergeCell ref="A25:B25"/>
    <mergeCell ref="A30:B30"/>
    <mergeCell ref="A29:B29"/>
    <mergeCell ref="A31:B31"/>
    <mergeCell ref="A23:B23"/>
    <mergeCell ref="A24:B24"/>
    <mergeCell ref="A26:B26"/>
    <mergeCell ref="A27:B27"/>
    <mergeCell ref="A34:E34"/>
    <mergeCell ref="A35:E35"/>
    <mergeCell ref="A33:E33"/>
  </mergeCells>
  <pageMargins left="0.23622047244094491" right="0.27559055118110237" top="0.74803149606299213" bottom="0.74803149606299213" header="0.31496062992125984" footer="0.31496062992125984"/>
  <pageSetup paperSize="9" scale="65"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КП Гидропорт</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SSM</dc:creator>
  <cp:lastModifiedBy>user</cp:lastModifiedBy>
  <cp:revision>1</cp:revision>
  <dcterms:created xsi:type="dcterms:W3CDTF">2021-04-19T08:38:28Z</dcterms:created>
  <dcterms:modified xsi:type="dcterms:W3CDTF">2021-06-10T14:34:26Z</dcterms:modified>
</cp:coreProperties>
</file>