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6\Downloads\"/>
    </mc:Choice>
  </mc:AlternateContent>
  <bookViews>
    <workbookView xWindow="0" yWindow="0" windowWidth="24000" windowHeight="9780" tabRatio="900"/>
  </bookViews>
  <sheets>
    <sheet name="Видеонаблюдение" sheetId="1" r:id="rId1"/>
    <sheet name="Сигнализация (лист2)" sheetId="2" r:id="rId2"/>
  </sheets>
  <calcPr calcId="162913"/>
</workbook>
</file>

<file path=xl/calcChain.xml><?xml version="1.0" encoding="utf-8"?>
<calcChain xmlns="http://schemas.openxmlformats.org/spreadsheetml/2006/main">
  <c r="I22" i="1" l="1"/>
  <c r="I7" i="1"/>
  <c r="I2" i="1"/>
  <c r="I4" i="1"/>
  <c r="I5" i="1"/>
  <c r="I6" i="1"/>
  <c r="I8" i="1"/>
  <c r="I9" i="1"/>
  <c r="I10" i="1"/>
  <c r="I11" i="1"/>
  <c r="I12" i="1"/>
  <c r="I13" i="1"/>
  <c r="F2" i="2"/>
  <c r="F4" i="2"/>
  <c r="F5" i="2"/>
  <c r="F6" i="2"/>
  <c r="F7" i="2"/>
  <c r="F8" i="2"/>
  <c r="F9" i="2"/>
  <c r="F10" i="2"/>
  <c r="F11" i="2"/>
  <c r="F13" i="2" l="1"/>
  <c r="I15" i="1"/>
  <c r="C18" i="1" s="1"/>
  <c r="C20" i="1" s="1"/>
</calcChain>
</file>

<file path=xl/sharedStrings.xml><?xml version="1.0" encoding="utf-8"?>
<sst xmlns="http://schemas.openxmlformats.org/spreadsheetml/2006/main" count="58" uniqueCount="35">
  <si>
    <t>№</t>
  </si>
  <si>
    <t>Наименование</t>
  </si>
  <si>
    <t>Ед.</t>
  </si>
  <si>
    <t>Кол.-</t>
  </si>
  <si>
    <t>шт.</t>
  </si>
  <si>
    <t>Монтажный набор</t>
  </si>
  <si>
    <t>Транспортные расходы</t>
  </si>
  <si>
    <t>Монтажные и пусконаладочные работы по настройке системы видеонаблюдения</t>
  </si>
  <si>
    <t>ИТОГО :</t>
  </si>
  <si>
    <t>Ориентировочное предложение охранной системы сигнализации</t>
  </si>
  <si>
    <t>Аккумулятор 12V 7A/h</t>
  </si>
  <si>
    <t>2Мп ИК IP High Speed Dome видеокамера, день/ночь(ICR); 1/2.8" Exmor CMOS, H.264 / MJPEG, 0.05 Лк/F1.6 (День) / 0.005 Лк/F1.6 (Ночь), f=4.3-135 мм (угол обзора: 54.1°-3.2°), 30x-оптический, 16x-цифровой; Запись: 1080р - 25 к/с, 720р 60 к/с; аудио 1вх/1вых, тревога 2вх./1вых, DWDR, DNR (2D&amp;3D), Auto iris, Auto focus, AWB, AGC, BLC, DualStream, SD Card до 128Гб. Подсветка 100 метров, IP66, AC 24В / 23 Вт; Ф186x309 мм; 3.5кг</t>
  </si>
  <si>
    <t>Цена UAH</t>
  </si>
  <si>
    <t>Сумма UAH</t>
  </si>
  <si>
    <t>Жесткий диск 3.5" WD40PURX, 4 ТБ, SATA 6 Гб/с, IntelliPower, кэш 64 МБ.
Жесткий диск 3.5" WD40PURX, 4 ТБ, SATA 6 Гб/с, IntelliPower, кэш 64 МБ.</t>
  </si>
  <si>
    <t>Клавиатура Dahua NKB-1000
Сетевой пульт управления. LCD дисплей. Джойстик: 3-осевой. Совместим с DVR, NVR, PTZ IP камерами. Интерфейс связи: RJ45, RS-232, RS-485, USB2.0; Протоколы: DH-SD/PELCO-D/PELCO-P/PELCO-D1. Питание: DC 12В/1А; Потребляемая мощность: 5 Вт; 330x160x37 мм</t>
  </si>
  <si>
    <t>Кронштейн DS-1602ZJ-box для Speed Dome камер с монтажной коробкой, для подвесной установки, материал: алюминиевый сплав, вес:3230г, размер: 396x209x310 мм</t>
  </si>
  <si>
    <t xml:space="preserve">Transcend microSDXC 128GB Class 10 UHS-I Premium + SD-adapter </t>
  </si>
  <si>
    <t>бухта</t>
  </si>
  <si>
    <t>Кабель UTP CAT5E ДКЗ медный наружного монтажа 305м.</t>
  </si>
  <si>
    <t>Кабель ПВС ДКЗ ГОСТ 2x1кв. 100м.</t>
  </si>
  <si>
    <t>Охранный объектовый прибор ДМА39 2Z</t>
  </si>
  <si>
    <t>Сим карта мобильного оператора с балансом (50 грвн.)</t>
  </si>
  <si>
    <t>Тамперный датчик на отрыв и открытие</t>
  </si>
  <si>
    <t xml:space="preserve">Монтажный бокс </t>
  </si>
  <si>
    <t>Блок бесперебойного питания</t>
  </si>
  <si>
    <t>Сирена SD-95</t>
  </si>
  <si>
    <t>Монтажные и пусконаладочные работы по настройке и програмированию системы сигнализации</t>
  </si>
  <si>
    <t>Видеонаюлюдение</t>
  </si>
  <si>
    <t>Предложение HDCVI системы видеонаблюдения</t>
  </si>
  <si>
    <t>Монитор 27" Samsung S27F358F (LS27F358FWIXCI)</t>
  </si>
  <si>
    <t>16-канальный сетевой видеорегистратор; H.264 / MJPEG; Входящий поток 192 Мб/с, Запись: 5Мп / 3Мп / 1080Р / 720p / D1; Видео выходы: HDMI, VGA; Аудио: 1вх/1вых, Тревога: 4вх/2ых; Интерфейсы: RJ-45 (10/100/1000М), RS-485, RS-232, USB; 2хHDD (до 8ТБ), PoE свитч 8 каналов, DC 12В/20Вт, 375х285х50 мм</t>
  </si>
  <si>
    <t>Итого по всім розділам</t>
  </si>
  <si>
    <t>Сигналізація (лист2)</t>
  </si>
  <si>
    <t>З урахуванням пропозиції виконавчого органу (+20% непередбачуваних витрат та 10% на обслуговування у поточний період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</si>
</sst>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sz val="12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6" fillId="0" borderId="0" xfId="1"/>
    <xf numFmtId="0" fontId="1" fillId="0" borderId="0" xfId="1" applyFont="1" applyAlignment="1">
      <alignment wrapText="1"/>
    </xf>
    <xf numFmtId="0" fontId="3" fillId="2" borderId="1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1" fillId="0" borderId="1" xfId="1" applyFont="1" applyBorder="1" applyAlignment="1">
      <alignment vertical="top" wrapText="1"/>
    </xf>
    <xf numFmtId="0" fontId="3" fillId="0" borderId="1" xfId="2" applyFont="1" applyBorder="1" applyAlignment="1">
      <alignment horizontal="center" vertical="center"/>
    </xf>
    <xf numFmtId="4" fontId="3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vertical="top" wrapText="1"/>
    </xf>
    <xf numFmtId="0" fontId="1" fillId="0" borderId="1" xfId="2" applyFont="1" applyBorder="1" applyAlignment="1">
      <alignment horizontal="left" vertical="top" wrapText="1"/>
    </xf>
    <xf numFmtId="4" fontId="4" fillId="2" borderId="1" xfId="2" applyNumberFormat="1" applyFont="1" applyFill="1" applyBorder="1" applyAlignment="1">
      <alignment horizontal="center" vertical="center"/>
    </xf>
    <xf numFmtId="4" fontId="2" fillId="3" borderId="2" xfId="1" applyNumberFormat="1" applyFont="1" applyFill="1" applyBorder="1"/>
    <xf numFmtId="0" fontId="5" fillId="3" borderId="2" xfId="1" applyFont="1" applyFill="1" applyBorder="1" applyAlignment="1">
      <alignment wrapText="1"/>
    </xf>
    <xf numFmtId="0" fontId="1" fillId="0" borderId="1" xfId="2" applyFont="1" applyBorder="1" applyAlignment="1">
      <alignment horizontal="left" vertical="top" wrapText="1"/>
    </xf>
    <xf numFmtId="0" fontId="1" fillId="0" borderId="1" xfId="2" applyFont="1" applyBorder="1" applyAlignment="1">
      <alignment horizontal="left" wrapText="1"/>
    </xf>
    <xf numFmtId="0" fontId="1" fillId="0" borderId="3" xfId="2" applyFont="1" applyBorder="1" applyAlignment="1">
      <alignment horizontal="left" vertical="top" wrapText="1"/>
    </xf>
    <xf numFmtId="0" fontId="1" fillId="0" borderId="4" xfId="2" applyFont="1" applyBorder="1" applyAlignment="1">
      <alignment horizontal="left" vertical="top" wrapText="1"/>
    </xf>
    <xf numFmtId="0" fontId="1" fillId="0" borderId="5" xfId="2" applyFont="1" applyBorder="1" applyAlignment="1">
      <alignment horizontal="left" vertical="top" wrapText="1"/>
    </xf>
    <xf numFmtId="0" fontId="2" fillId="0" borderId="1" xfId="1" applyFont="1" applyBorder="1" applyAlignment="1">
      <alignment horizontal="center"/>
    </xf>
    <xf numFmtId="0" fontId="1" fillId="2" borderId="1" xfId="2" applyFont="1" applyFill="1" applyBorder="1" applyAlignment="1">
      <alignment horizontal="center" wrapText="1"/>
    </xf>
    <xf numFmtId="0" fontId="1" fillId="0" borderId="1" xfId="1" applyFont="1" applyBorder="1" applyAlignment="1">
      <alignment vertical="top" wrapText="1"/>
    </xf>
    <xf numFmtId="0" fontId="1" fillId="0" borderId="1" xfId="2" applyFont="1" applyBorder="1" applyAlignment="1">
      <alignment vertical="top" wrapText="1"/>
    </xf>
    <xf numFmtId="0" fontId="5" fillId="0" borderId="0" xfId="1" applyFont="1" applyAlignment="1">
      <alignment wrapText="1"/>
    </xf>
    <xf numFmtId="0" fontId="2" fillId="0" borderId="0" xfId="1" applyFont="1"/>
  </cellXfs>
  <cellStyles count="3">
    <cellStyle name="Excel Built-in Normal" xfId="1"/>
    <cellStyle name="Excel Built-in Normal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abSelected="1" topLeftCell="A11" zoomScale="110" zoomScaleNormal="110" workbookViewId="0">
      <selection activeCell="I22" sqref="I22"/>
    </sheetView>
  </sheetViews>
  <sheetFormatPr defaultColWidth="11.5703125" defaultRowHeight="15.75" x14ac:dyDescent="0.25"/>
  <cols>
    <col min="1" max="1" width="5.140625" style="1" customWidth="1"/>
    <col min="2" max="2" width="25.85546875" style="2" customWidth="1"/>
    <col min="3" max="3" width="13.7109375" style="1" customWidth="1"/>
    <col min="4" max="16384" width="11.5703125" style="1"/>
  </cols>
  <sheetData>
    <row r="2" spans="1:9" ht="12.75" x14ac:dyDescent="0.2">
      <c r="A2" s="22" t="s">
        <v>29</v>
      </c>
      <c r="B2" s="22"/>
      <c r="C2" s="22"/>
      <c r="D2" s="22"/>
      <c r="E2" s="22"/>
      <c r="F2" s="22"/>
      <c r="G2" s="22"/>
      <c r="H2" s="22"/>
      <c r="I2" s="22" t="e">
        <f>NA()</f>
        <v>#N/A</v>
      </c>
    </row>
    <row r="3" spans="1:9" ht="12.75" customHeight="1" x14ac:dyDescent="0.25">
      <c r="A3" s="3" t="s">
        <v>0</v>
      </c>
      <c r="B3" s="23" t="s">
        <v>1</v>
      </c>
      <c r="C3" s="23"/>
      <c r="D3" s="23"/>
      <c r="E3" s="23"/>
      <c r="F3" s="5" t="s">
        <v>2</v>
      </c>
      <c r="G3" s="5" t="s">
        <v>3</v>
      </c>
      <c r="H3" s="6" t="s">
        <v>12</v>
      </c>
      <c r="I3" s="7" t="s">
        <v>13</v>
      </c>
    </row>
    <row r="4" spans="1:9" ht="125.85" customHeight="1" x14ac:dyDescent="0.2">
      <c r="A4" s="8">
        <v>1</v>
      </c>
      <c r="B4" s="24" t="s">
        <v>11</v>
      </c>
      <c r="C4" s="24"/>
      <c r="D4" s="24"/>
      <c r="E4" s="24"/>
      <c r="F4" s="10">
        <v>8</v>
      </c>
      <c r="G4" s="10" t="s">
        <v>4</v>
      </c>
      <c r="H4" s="11">
        <v>30000</v>
      </c>
      <c r="I4" s="11">
        <f t="shared" ref="I4:I13" si="0">H4*F4</f>
        <v>240000</v>
      </c>
    </row>
    <row r="5" spans="1:9" ht="34.5" customHeight="1" x14ac:dyDescent="0.2">
      <c r="A5" s="8">
        <v>2</v>
      </c>
      <c r="B5" s="25" t="s">
        <v>14</v>
      </c>
      <c r="C5" s="25"/>
      <c r="D5" s="25"/>
      <c r="E5" s="25"/>
      <c r="F5" s="10">
        <v>4</v>
      </c>
      <c r="G5" s="10" t="s">
        <v>4</v>
      </c>
      <c r="H5" s="11">
        <v>6009.6</v>
      </c>
      <c r="I5" s="11">
        <f t="shared" si="0"/>
        <v>24038.400000000001</v>
      </c>
    </row>
    <row r="6" spans="1:9" ht="96" customHeight="1" x14ac:dyDescent="0.2">
      <c r="A6" s="8">
        <v>3</v>
      </c>
      <c r="B6" s="25" t="s">
        <v>31</v>
      </c>
      <c r="C6" s="25"/>
      <c r="D6" s="25"/>
      <c r="E6" s="25"/>
      <c r="F6" s="10">
        <v>1</v>
      </c>
      <c r="G6" s="10" t="s">
        <v>4</v>
      </c>
      <c r="H6" s="11">
        <v>11000</v>
      </c>
      <c r="I6" s="11">
        <f t="shared" si="0"/>
        <v>11000</v>
      </c>
    </row>
    <row r="7" spans="1:9" ht="18.75" customHeight="1" x14ac:dyDescent="0.2">
      <c r="A7" s="8">
        <v>4</v>
      </c>
      <c r="B7" s="19" t="s">
        <v>30</v>
      </c>
      <c r="C7" s="20"/>
      <c r="D7" s="20"/>
      <c r="E7" s="21"/>
      <c r="F7" s="10">
        <v>2</v>
      </c>
      <c r="G7" s="10" t="s">
        <v>4</v>
      </c>
      <c r="H7" s="11">
        <v>6499</v>
      </c>
      <c r="I7" s="11">
        <f t="shared" si="0"/>
        <v>12998</v>
      </c>
    </row>
    <row r="8" spans="1:9" ht="81" customHeight="1" x14ac:dyDescent="0.2">
      <c r="A8" s="8">
        <v>5</v>
      </c>
      <c r="B8" s="17" t="s">
        <v>15</v>
      </c>
      <c r="C8" s="17"/>
      <c r="D8" s="17"/>
      <c r="E8" s="17"/>
      <c r="F8" s="10">
        <v>1</v>
      </c>
      <c r="G8" s="10" t="s">
        <v>4</v>
      </c>
      <c r="H8" s="11">
        <v>8500</v>
      </c>
      <c r="I8" s="11">
        <f t="shared" si="0"/>
        <v>8500</v>
      </c>
    </row>
    <row r="9" spans="1:9" ht="66" customHeight="1" x14ac:dyDescent="0.2">
      <c r="A9" s="8">
        <v>6</v>
      </c>
      <c r="B9" s="17" t="s">
        <v>16</v>
      </c>
      <c r="C9" s="17"/>
      <c r="D9" s="17"/>
      <c r="E9" s="17"/>
      <c r="F9" s="10">
        <v>8</v>
      </c>
      <c r="G9" s="10" t="s">
        <v>4</v>
      </c>
      <c r="H9" s="11">
        <v>1972</v>
      </c>
      <c r="I9" s="11">
        <f t="shared" si="0"/>
        <v>15776</v>
      </c>
    </row>
    <row r="10" spans="1:9" ht="30" customHeight="1" x14ac:dyDescent="0.2">
      <c r="A10" s="8">
        <v>7</v>
      </c>
      <c r="B10" s="17" t="s">
        <v>17</v>
      </c>
      <c r="C10" s="17"/>
      <c r="D10" s="17"/>
      <c r="E10" s="17"/>
      <c r="F10" s="10">
        <v>8</v>
      </c>
      <c r="G10" s="10" t="s">
        <v>4</v>
      </c>
      <c r="H10" s="11">
        <v>2352</v>
      </c>
      <c r="I10" s="11">
        <f t="shared" si="0"/>
        <v>18816</v>
      </c>
    </row>
    <row r="11" spans="1:9" ht="16.350000000000001" customHeight="1" x14ac:dyDescent="0.2">
      <c r="A11" s="8">
        <v>8</v>
      </c>
      <c r="B11" s="17" t="s">
        <v>19</v>
      </c>
      <c r="C11" s="17"/>
      <c r="D11" s="17"/>
      <c r="E11" s="17"/>
      <c r="F11" s="10">
        <v>2</v>
      </c>
      <c r="G11" s="10" t="s">
        <v>18</v>
      </c>
      <c r="H11" s="11">
        <v>2196</v>
      </c>
      <c r="I11" s="11">
        <f t="shared" si="0"/>
        <v>4392</v>
      </c>
    </row>
    <row r="12" spans="1:9" ht="15.6" customHeight="1" x14ac:dyDescent="0.2">
      <c r="A12" s="8">
        <v>9</v>
      </c>
      <c r="B12" s="17" t="s">
        <v>20</v>
      </c>
      <c r="C12" s="17"/>
      <c r="D12" s="17"/>
      <c r="E12" s="17"/>
      <c r="F12" s="10">
        <v>4</v>
      </c>
      <c r="G12" s="10" t="s">
        <v>18</v>
      </c>
      <c r="H12" s="11">
        <v>636</v>
      </c>
      <c r="I12" s="11">
        <f t="shared" si="0"/>
        <v>2544</v>
      </c>
    </row>
    <row r="13" spans="1:9" ht="17.850000000000001" customHeight="1" x14ac:dyDescent="0.2">
      <c r="A13" s="8">
        <v>10</v>
      </c>
      <c r="B13" s="17" t="s">
        <v>6</v>
      </c>
      <c r="C13" s="17"/>
      <c r="D13" s="17"/>
      <c r="E13" s="17"/>
      <c r="F13" s="10">
        <v>7</v>
      </c>
      <c r="G13" s="10" t="s">
        <v>4</v>
      </c>
      <c r="H13" s="11">
        <v>230</v>
      </c>
      <c r="I13" s="11">
        <f t="shared" si="0"/>
        <v>1610</v>
      </c>
    </row>
    <row r="14" spans="1:9" ht="20.45" customHeight="1" x14ac:dyDescent="0.25">
      <c r="A14" s="8">
        <v>11</v>
      </c>
      <c r="B14" s="18" t="s">
        <v>7</v>
      </c>
      <c r="C14" s="18"/>
      <c r="D14" s="18"/>
      <c r="E14" s="18"/>
      <c r="F14" s="18"/>
      <c r="G14" s="18"/>
      <c r="H14" s="18"/>
      <c r="I14" s="11">
        <v>18720</v>
      </c>
    </row>
    <row r="15" spans="1:9" x14ac:dyDescent="0.25">
      <c r="H15" s="14" t="s">
        <v>8</v>
      </c>
      <c r="I15" s="14">
        <f>SUM(I4:I14)</f>
        <v>358394.4</v>
      </c>
    </row>
    <row r="18" spans="2:9" x14ac:dyDescent="0.25">
      <c r="B18" s="16" t="s">
        <v>28</v>
      </c>
      <c r="C18" s="15">
        <f>I15</f>
        <v>358394.4</v>
      </c>
    </row>
    <row r="19" spans="2:9" x14ac:dyDescent="0.25">
      <c r="B19" s="16" t="s">
        <v>33</v>
      </c>
      <c r="C19" s="15">
        <v>41097.599999999999</v>
      </c>
    </row>
    <row r="20" spans="2:9" x14ac:dyDescent="0.25">
      <c r="B20" s="16" t="s">
        <v>32</v>
      </c>
      <c r="C20" s="15">
        <f>SUM(C18:C19)</f>
        <v>399492</v>
      </c>
    </row>
    <row r="22" spans="2:9" ht="126" x14ac:dyDescent="0.25">
      <c r="B22" s="26" t="s">
        <v>34</v>
      </c>
      <c r="C22" s="27"/>
      <c r="D22" s="27"/>
      <c r="E22" s="27"/>
      <c r="F22" s="27"/>
      <c r="G22" s="27"/>
      <c r="H22" s="27"/>
      <c r="I22" s="27">
        <f>C20+(C20*0.3)</f>
        <v>519339.6</v>
      </c>
    </row>
  </sheetData>
  <sheetProtection selectLockedCells="1" selectUnlockedCells="1"/>
  <mergeCells count="13">
    <mergeCell ref="B8:E8"/>
    <mergeCell ref="B7:E7"/>
    <mergeCell ref="A2:I2"/>
    <mergeCell ref="B3:E3"/>
    <mergeCell ref="B4:E4"/>
    <mergeCell ref="B5:E5"/>
    <mergeCell ref="B6:E6"/>
    <mergeCell ref="B13:E13"/>
    <mergeCell ref="B14:H14"/>
    <mergeCell ref="B9:E9"/>
    <mergeCell ref="B10:E10"/>
    <mergeCell ref="B11:E11"/>
    <mergeCell ref="B12:E12"/>
  </mergeCells>
  <pageMargins left="0.78749999999999998" right="0.78749999999999998" top="1.0527777777777778" bottom="1.0527777777777778" header="0.78749999999999998" footer="0.78749999999999998"/>
  <pageSetup paperSize="9" scale="75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S13"/>
  <sheetViews>
    <sheetView workbookViewId="0">
      <selection activeCell="E16" sqref="E16"/>
    </sheetView>
  </sheetViews>
  <sheetFormatPr defaultColWidth="11.5703125" defaultRowHeight="15.75" x14ac:dyDescent="0.25"/>
  <cols>
    <col min="1" max="1" width="5.140625" style="1" customWidth="1"/>
    <col min="2" max="2" width="42.140625" style="2" customWidth="1"/>
    <col min="3" max="3" width="8.7109375" style="1" customWidth="1"/>
    <col min="4" max="4" width="8.28515625" style="1" customWidth="1"/>
    <col min="5" max="5" width="10.28515625" style="1" customWidth="1"/>
    <col min="6" max="6" width="11.42578125" style="1" customWidth="1"/>
    <col min="7" max="253" width="11.5703125" style="1"/>
  </cols>
  <sheetData>
    <row r="2" spans="1:6" ht="12.75" x14ac:dyDescent="0.2">
      <c r="A2" s="22" t="s">
        <v>9</v>
      </c>
      <c r="B2" s="22"/>
      <c r="C2" s="22"/>
      <c r="D2" s="22"/>
      <c r="E2" s="22"/>
      <c r="F2" s="22" t="e">
        <f>NA()</f>
        <v>#N/A</v>
      </c>
    </row>
    <row r="3" spans="1:6" ht="12.75" customHeight="1" x14ac:dyDescent="0.25">
      <c r="A3" s="3" t="s">
        <v>0</v>
      </c>
      <c r="B3" s="4" t="s">
        <v>1</v>
      </c>
      <c r="C3" s="5" t="s">
        <v>2</v>
      </c>
      <c r="D3" s="5" t="s">
        <v>3</v>
      </c>
      <c r="E3" s="6" t="s">
        <v>12</v>
      </c>
      <c r="F3" s="7" t="s">
        <v>13</v>
      </c>
    </row>
    <row r="4" spans="1:6" ht="31.9" customHeight="1" x14ac:dyDescent="0.2">
      <c r="A4" s="8">
        <v>1</v>
      </c>
      <c r="B4" s="9" t="s">
        <v>21</v>
      </c>
      <c r="C4" s="10">
        <v>8</v>
      </c>
      <c r="D4" s="10" t="s">
        <v>4</v>
      </c>
      <c r="E4" s="11">
        <v>2917.2</v>
      </c>
      <c r="F4" s="11">
        <f t="shared" ref="F4:F11" si="0">E4*C4</f>
        <v>23337.599999999999</v>
      </c>
    </row>
    <row r="5" spans="1:6" ht="32.25" customHeight="1" x14ac:dyDescent="0.2">
      <c r="A5" s="8">
        <v>2</v>
      </c>
      <c r="B5" s="12" t="s">
        <v>22</v>
      </c>
      <c r="C5" s="10">
        <v>8</v>
      </c>
      <c r="D5" s="10" t="s">
        <v>4</v>
      </c>
      <c r="E5" s="11">
        <v>80</v>
      </c>
      <c r="F5" s="11">
        <f t="shared" si="0"/>
        <v>640</v>
      </c>
    </row>
    <row r="6" spans="1:6" ht="16.350000000000001" customHeight="1" x14ac:dyDescent="0.2">
      <c r="A6" s="8">
        <v>3</v>
      </c>
      <c r="B6" s="12" t="s">
        <v>23</v>
      </c>
      <c r="C6" s="10">
        <v>16</v>
      </c>
      <c r="D6" s="10" t="s">
        <v>4</v>
      </c>
      <c r="E6" s="11">
        <v>30</v>
      </c>
      <c r="F6" s="11">
        <f t="shared" si="0"/>
        <v>480</v>
      </c>
    </row>
    <row r="7" spans="1:6" ht="16.350000000000001" customHeight="1" x14ac:dyDescent="0.2">
      <c r="A7" s="8">
        <v>4</v>
      </c>
      <c r="B7" s="12" t="s">
        <v>10</v>
      </c>
      <c r="C7" s="10">
        <v>8</v>
      </c>
      <c r="D7" s="10" t="s">
        <v>4</v>
      </c>
      <c r="E7" s="11">
        <v>360</v>
      </c>
      <c r="F7" s="11">
        <f t="shared" si="0"/>
        <v>2880</v>
      </c>
    </row>
    <row r="8" spans="1:6" ht="16.350000000000001" customHeight="1" x14ac:dyDescent="0.2">
      <c r="A8" s="8">
        <v>5</v>
      </c>
      <c r="B8" s="13" t="s">
        <v>24</v>
      </c>
      <c r="C8" s="10">
        <v>8</v>
      </c>
      <c r="D8" s="10" t="s">
        <v>4</v>
      </c>
      <c r="E8" s="11">
        <v>300</v>
      </c>
      <c r="F8" s="11">
        <f t="shared" si="0"/>
        <v>2400</v>
      </c>
    </row>
    <row r="9" spans="1:6" ht="17.100000000000001" customHeight="1" x14ac:dyDescent="0.2">
      <c r="A9" s="8">
        <v>6</v>
      </c>
      <c r="B9" s="13" t="s">
        <v>25</v>
      </c>
      <c r="C9" s="10">
        <v>8</v>
      </c>
      <c r="D9" s="10" t="s">
        <v>4</v>
      </c>
      <c r="E9" s="11">
        <v>700</v>
      </c>
      <c r="F9" s="11">
        <f t="shared" si="0"/>
        <v>5600</v>
      </c>
    </row>
    <row r="10" spans="1:6" ht="17.100000000000001" customHeight="1" x14ac:dyDescent="0.2">
      <c r="A10" s="8">
        <v>7</v>
      </c>
      <c r="B10" s="13" t="s">
        <v>26</v>
      </c>
      <c r="C10" s="10">
        <v>8</v>
      </c>
      <c r="D10" s="10" t="s">
        <v>4</v>
      </c>
      <c r="E10" s="11">
        <v>120</v>
      </c>
      <c r="F10" s="11">
        <f t="shared" si="0"/>
        <v>960</v>
      </c>
    </row>
    <row r="11" spans="1:6" ht="16.350000000000001" customHeight="1" x14ac:dyDescent="0.2">
      <c r="A11" s="8">
        <v>8</v>
      </c>
      <c r="B11" s="13" t="s">
        <v>5</v>
      </c>
      <c r="C11" s="10">
        <v>8</v>
      </c>
      <c r="D11" s="10" t="s">
        <v>4</v>
      </c>
      <c r="E11" s="11">
        <v>100</v>
      </c>
      <c r="F11" s="11">
        <f t="shared" si="0"/>
        <v>800</v>
      </c>
    </row>
    <row r="12" spans="1:6" ht="29.1" customHeight="1" x14ac:dyDescent="0.25">
      <c r="A12" s="8">
        <v>9</v>
      </c>
      <c r="B12" s="18" t="s">
        <v>27</v>
      </c>
      <c r="C12" s="18"/>
      <c r="D12" s="18"/>
      <c r="E12" s="18"/>
      <c r="F12" s="11">
        <v>4000</v>
      </c>
    </row>
    <row r="13" spans="1:6" x14ac:dyDescent="0.25">
      <c r="E13" s="14" t="s">
        <v>8</v>
      </c>
      <c r="F13" s="14">
        <f>SUM(F4:F12)</f>
        <v>41097.599999999999</v>
      </c>
    </row>
  </sheetData>
  <sheetProtection selectLockedCells="1" selectUnlockedCells="1"/>
  <mergeCells count="2">
    <mergeCell ref="A2:F2"/>
    <mergeCell ref="B12:E1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Видеонаблюдение</vt:lpstr>
      <vt:lpstr>Сигнализация (лист2)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user6</cp:lastModifiedBy>
  <dcterms:created xsi:type="dcterms:W3CDTF">2016-04-09T06:20:56Z</dcterms:created>
  <dcterms:modified xsi:type="dcterms:W3CDTF">2017-04-21T06:53:41Z</dcterms:modified>
</cp:coreProperties>
</file>