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295" windowHeight="11760"/>
  </bookViews>
  <sheets>
    <sheet name="сад 400" sheetId="11" r:id="rId1"/>
  </sheets>
  <calcPr calcId="145621"/>
</workbook>
</file>

<file path=xl/calcChain.xml><?xml version="1.0" encoding="utf-8"?>
<calcChain xmlns="http://schemas.openxmlformats.org/spreadsheetml/2006/main">
  <c r="G106" i="11" l="1"/>
  <c r="G102" i="11" l="1"/>
  <c r="G101" i="11"/>
  <c r="G100" i="11"/>
  <c r="G99" i="11"/>
  <c r="G98" i="11"/>
  <c r="G97" i="11"/>
  <c r="G96" i="11"/>
  <c r="G95" i="11"/>
  <c r="G94" i="11"/>
  <c r="G93" i="11"/>
  <c r="G92" i="11"/>
  <c r="G91" i="11"/>
  <c r="G103" i="11" s="1"/>
  <c r="G88" i="11"/>
  <c r="G87" i="11"/>
  <c r="G86" i="11"/>
  <c r="G85" i="11"/>
  <c r="G84" i="11"/>
  <c r="G83" i="11"/>
  <c r="G82" i="11"/>
  <c r="G81" i="11"/>
  <c r="G80" i="11"/>
  <c r="G79" i="11"/>
  <c r="G78" i="11"/>
  <c r="G89" i="11" s="1"/>
  <c r="G104" i="11" s="1"/>
  <c r="G65" i="11" l="1"/>
  <c r="G38" i="11"/>
  <c r="G67" i="11"/>
  <c r="G66" i="11"/>
  <c r="G64" i="11"/>
  <c r="G63" i="11"/>
  <c r="G62" i="11"/>
  <c r="G61" i="11"/>
  <c r="G60" i="11"/>
  <c r="G59" i="11"/>
  <c r="G58" i="11"/>
  <c r="G57" i="11"/>
  <c r="G56" i="11"/>
  <c r="G55" i="11"/>
  <c r="G54" i="11"/>
  <c r="G48" i="11"/>
  <c r="G47" i="11"/>
  <c r="G49" i="11" s="1"/>
  <c r="G46" i="11"/>
  <c r="G68" i="11" l="1"/>
  <c r="G32" i="11" l="1"/>
  <c r="G30" i="11"/>
  <c r="G39" i="11"/>
  <c r="G37" i="11"/>
  <c r="G36" i="11"/>
  <c r="G35" i="11"/>
  <c r="G15" i="11"/>
  <c r="G12" i="11"/>
  <c r="G13" i="11"/>
  <c r="G40" i="11" l="1"/>
  <c r="G20" i="11"/>
  <c r="G19" i="11" l="1"/>
  <c r="G25" i="11"/>
  <c r="G24" i="11"/>
  <c r="G11" i="11"/>
  <c r="G31" i="11"/>
  <c r="G29" i="11"/>
  <c r="G21" i="11"/>
  <c r="G16" i="11"/>
  <c r="G14" i="11"/>
  <c r="G17" i="11" l="1"/>
  <c r="G22" i="11"/>
  <c r="G27" i="11"/>
  <c r="G33" i="11"/>
  <c r="G41" i="11" l="1"/>
  <c r="G71" i="11" s="1"/>
  <c r="G73" i="11" s="1"/>
</calcChain>
</file>

<file path=xl/sharedStrings.xml><?xml version="1.0" encoding="utf-8"?>
<sst xmlns="http://schemas.openxmlformats.org/spreadsheetml/2006/main" count="170" uniqueCount="97">
  <si>
    <t>№</t>
  </si>
  <si>
    <t>Наименование работы/материала</t>
  </si>
  <si>
    <t>Ед. изм.</t>
  </si>
  <si>
    <t>Кол-во</t>
  </si>
  <si>
    <t>Сумма грн.</t>
  </si>
  <si>
    <t>Подготовительные работы</t>
  </si>
  <si>
    <t xml:space="preserve">Санузел </t>
  </si>
  <si>
    <t>Демонтажные  работы</t>
  </si>
  <si>
    <t>м.кв.</t>
  </si>
  <si>
    <t>шт.</t>
  </si>
  <si>
    <t>Демонтаж унитаза</t>
  </si>
  <si>
    <t>Итого по демонтажным работам</t>
  </si>
  <si>
    <t>м.кв</t>
  </si>
  <si>
    <t>м.пог</t>
  </si>
  <si>
    <t>Грунтовка стен</t>
  </si>
  <si>
    <t>м.п.</t>
  </si>
  <si>
    <t>Итого по подготовительным работам</t>
  </si>
  <si>
    <t>Электромонтажные работы</t>
  </si>
  <si>
    <t>Итого по электромантажным работам</t>
  </si>
  <si>
    <t>Облицовочные работы</t>
  </si>
  <si>
    <t>Итого по облицовочным  работам</t>
  </si>
  <si>
    <t>Демонтаж умывальника</t>
  </si>
  <si>
    <t>Цена грн.</t>
  </si>
  <si>
    <t>Цена  грн.</t>
  </si>
  <si>
    <t>Монтаж эл фурнитуры</t>
  </si>
  <si>
    <t>Материалы</t>
  </si>
  <si>
    <t>Санузел</t>
  </si>
  <si>
    <t>Дополнительные работы</t>
  </si>
  <si>
    <t>Вывоз и утилизация мусора</t>
  </si>
  <si>
    <t>Итого по материалам</t>
  </si>
  <si>
    <t>шт</t>
  </si>
  <si>
    <t>Грунтовка глубокого проникновения</t>
  </si>
  <si>
    <t>Фурнитура электрическая</t>
  </si>
  <si>
    <t>Расходные материалы</t>
  </si>
  <si>
    <t>Вырезание техотверстий в кафеле (считается по факту)</t>
  </si>
  <si>
    <t>Фасовка мусора в мешки и вынос на улицу (считается по факту)</t>
  </si>
  <si>
    <t xml:space="preserve">Грунтовка пола </t>
  </si>
  <si>
    <t>Монтаж унитаза от</t>
  </si>
  <si>
    <t>Монтаж умывальника от</t>
  </si>
  <si>
    <t>Подключение  светильников</t>
  </si>
  <si>
    <t>Монтаж короба их ГКЛ (вокруг  трубы стояк в две плоскости)</t>
  </si>
  <si>
    <t xml:space="preserve">Монтаж кафеля на короб </t>
  </si>
  <si>
    <t>ед</t>
  </si>
  <si>
    <t>Демонтаж кафеля со стен и пола</t>
  </si>
  <si>
    <t>Демонтаж краски со стен</t>
  </si>
  <si>
    <t>Установочные работы</t>
  </si>
  <si>
    <t>Монтаж кафеля на стены и пол</t>
  </si>
  <si>
    <t>Итого по установочным работам</t>
  </si>
  <si>
    <t>Монтаж душевой кабины</t>
  </si>
  <si>
    <t>Мешки для мусора</t>
  </si>
  <si>
    <t>Предварительная смета</t>
  </si>
  <si>
    <t>Демонтаж поддона душевой кабины</t>
  </si>
  <si>
    <t>Монтаж натяжного потолка</t>
  </si>
  <si>
    <t>Клей для кафеля</t>
  </si>
  <si>
    <t>Кафель</t>
  </si>
  <si>
    <t>Унитаз</t>
  </si>
  <si>
    <t>Умывальник с сифоном</t>
  </si>
  <si>
    <t>Светильники</t>
  </si>
  <si>
    <t>Поддон для душевой кабины</t>
  </si>
  <si>
    <t>Кран для умывальника</t>
  </si>
  <si>
    <t>Кран с душевой лейкой</t>
  </si>
  <si>
    <t>Доставка</t>
  </si>
  <si>
    <t>ИТОГО РАБОТА С МАТЕРИАЛОМ ПО 1 САНУЗЛУ</t>
  </si>
  <si>
    <t>Итого по работам</t>
  </si>
  <si>
    <t>Дверь с фурнитурой</t>
  </si>
  <si>
    <t>Монтаж двери</t>
  </si>
  <si>
    <t>Шкафчики под полотенца (блок из 5 шт)</t>
  </si>
  <si>
    <t>Монтаж шкафов для полотенец</t>
  </si>
  <si>
    <t>Итого по доп работам</t>
  </si>
  <si>
    <t>Детские площадки</t>
  </si>
  <si>
    <t>работа</t>
  </si>
  <si>
    <t>Монтаж песочницы с развивающими элементами</t>
  </si>
  <si>
    <t xml:space="preserve">Монтаж игрового набора </t>
  </si>
  <si>
    <t xml:space="preserve">Монтаж песочного городка </t>
  </si>
  <si>
    <t>Монтаж песочницы буксир</t>
  </si>
  <si>
    <t>Монтаж игровой стойки</t>
  </si>
  <si>
    <t>Монтаж разноуровневых столбиков</t>
  </si>
  <si>
    <t>Монтаж развивающего комплекса "Дерево"</t>
  </si>
  <si>
    <t>Покраска беседок и заборов</t>
  </si>
  <si>
    <t>материалы</t>
  </si>
  <si>
    <t>Песочница с развивающими элементами</t>
  </si>
  <si>
    <t>Цемент</t>
  </si>
  <si>
    <t>Песок</t>
  </si>
  <si>
    <t>машина</t>
  </si>
  <si>
    <t>Краска</t>
  </si>
  <si>
    <t>Колор</t>
  </si>
  <si>
    <t>Игровой набор"домик+столик с лавочками"</t>
  </si>
  <si>
    <t>Игровой песочный городок</t>
  </si>
  <si>
    <t>Песочница буксир</t>
  </si>
  <si>
    <t>Игровая стойка</t>
  </si>
  <si>
    <t>Разноуровневые столбики</t>
  </si>
  <si>
    <t>Развивающий комплекс "Дерево"</t>
  </si>
  <si>
    <t xml:space="preserve">Итого по обустройству детской площадки </t>
  </si>
  <si>
    <t>ИТОГО ПО САДУ №400</t>
  </si>
  <si>
    <t>по адресу: пер. Л. Мокиевской, 16, г. Днепропетровск, 49125</t>
  </si>
  <si>
    <t>Срочный ремонт необходим в 3 санузлах</t>
  </si>
  <si>
    <t>Непредвиденные рассходы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</si>
</sst>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12">
    <xf numFmtId="0" fontId="0" fillId="0" borderId="0" xfId="0"/>
    <xf numFmtId="2" fontId="1" fillId="2" borderId="8" xfId="0" applyNumberFormat="1" applyFont="1" applyFill="1" applyBorder="1" applyAlignment="1">
      <alignment vertical="justify" wrapText="1"/>
    </xf>
    <xf numFmtId="0" fontId="4" fillId="0" borderId="0" xfId="0" applyFont="1" applyAlignment="1">
      <alignment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3" borderId="1" xfId="0" applyFont="1" applyFill="1" applyBorder="1" applyAlignment="1">
      <alignment vertical="justify" wrapText="1"/>
    </xf>
    <xf numFmtId="0" fontId="4" fillId="3" borderId="2" xfId="0" applyFont="1" applyFill="1" applyBorder="1" applyAlignment="1">
      <alignment vertical="justify" wrapText="1"/>
    </xf>
    <xf numFmtId="0" fontId="4" fillId="3" borderId="3" xfId="0" applyFont="1" applyFill="1" applyBorder="1" applyAlignment="1">
      <alignment vertical="justify" wrapText="1"/>
    </xf>
    <xf numFmtId="0" fontId="4" fillId="2" borderId="4" xfId="0" applyFont="1" applyFill="1" applyBorder="1" applyAlignment="1">
      <alignment vertical="justify" wrapText="1"/>
    </xf>
    <xf numFmtId="0" fontId="1" fillId="2" borderId="0" xfId="0" applyFont="1" applyFill="1" applyBorder="1" applyAlignment="1">
      <alignment vertical="justify" wrapText="1"/>
    </xf>
    <xf numFmtId="0" fontId="2" fillId="2" borderId="0" xfId="0" applyFont="1" applyFill="1" applyBorder="1" applyAlignment="1">
      <alignment vertical="justify" wrapText="1"/>
    </xf>
    <xf numFmtId="0" fontId="4" fillId="2" borderId="10" xfId="0" applyFont="1" applyFill="1" applyBorder="1" applyAlignment="1">
      <alignment vertical="justify" wrapText="1"/>
    </xf>
    <xf numFmtId="2" fontId="1" fillId="2" borderId="0" xfId="0" applyNumberFormat="1" applyFont="1" applyFill="1" applyBorder="1" applyAlignment="1">
      <alignment vertical="justify" wrapText="1"/>
    </xf>
    <xf numFmtId="0" fontId="1" fillId="2" borderId="10" xfId="0" applyFont="1" applyFill="1" applyBorder="1" applyAlignment="1">
      <alignment vertical="justify" wrapText="1"/>
    </xf>
    <xf numFmtId="0" fontId="4" fillId="2" borderId="7" xfId="0" applyFont="1" applyFill="1" applyBorder="1" applyAlignment="1">
      <alignment vertical="justify" wrapText="1"/>
    </xf>
    <xf numFmtId="0" fontId="1" fillId="2" borderId="8" xfId="0" applyFont="1" applyFill="1" applyBorder="1" applyAlignment="1">
      <alignment vertical="justify" wrapText="1"/>
    </xf>
    <xf numFmtId="0" fontId="1" fillId="2" borderId="9" xfId="0" applyFont="1" applyFill="1" applyBorder="1" applyAlignment="1">
      <alignment vertical="justify" wrapText="1"/>
    </xf>
    <xf numFmtId="0" fontId="5" fillId="0" borderId="0" xfId="1" applyFont="1" applyBorder="1" applyAlignment="1">
      <alignment vertical="justify" wrapText="1"/>
    </xf>
    <xf numFmtId="0" fontId="1" fillId="5" borderId="11" xfId="0" applyFont="1" applyFill="1" applyBorder="1" applyAlignment="1">
      <alignment vertical="justify" wrapText="1"/>
    </xf>
    <xf numFmtId="0" fontId="5" fillId="0" borderId="0" xfId="1" applyFont="1" applyBorder="1" applyAlignment="1">
      <alignment horizontal="right" vertical="justify" wrapText="1"/>
    </xf>
    <xf numFmtId="0" fontId="5" fillId="0" borderId="10" xfId="1" applyFont="1" applyBorder="1" applyAlignment="1">
      <alignment horizontal="right" vertical="justify" wrapText="1"/>
    </xf>
    <xf numFmtId="0" fontId="1" fillId="5" borderId="4" xfId="0" applyFont="1" applyFill="1" applyBorder="1" applyAlignment="1">
      <alignment vertical="justify" wrapText="1"/>
    </xf>
    <xf numFmtId="4" fontId="8" fillId="2" borderId="15" xfId="0" applyNumberFormat="1" applyFont="1" applyFill="1" applyBorder="1" applyAlignment="1">
      <alignment vertical="justify" wrapText="1"/>
    </xf>
    <xf numFmtId="2" fontId="1" fillId="5" borderId="11" xfId="0" applyNumberFormat="1" applyFont="1" applyFill="1" applyBorder="1" applyAlignment="1">
      <alignment vertical="justify" wrapText="1"/>
    </xf>
    <xf numFmtId="0" fontId="1" fillId="0" borderId="11" xfId="0" applyFont="1" applyFill="1" applyBorder="1" applyAlignment="1">
      <alignment vertical="justify" wrapText="1"/>
    </xf>
    <xf numFmtId="0" fontId="1" fillId="2" borderId="14" xfId="0" applyFont="1" applyFill="1" applyBorder="1" applyAlignment="1">
      <alignment vertical="justify" wrapText="1"/>
    </xf>
    <xf numFmtId="2" fontId="1" fillId="2" borderId="5" xfId="0" applyNumberFormat="1" applyFont="1" applyFill="1" applyBorder="1" applyAlignment="1">
      <alignment vertical="justify" wrapText="1"/>
    </xf>
    <xf numFmtId="0" fontId="1" fillId="2" borderId="6" xfId="0" applyFont="1" applyFill="1" applyBorder="1" applyAlignment="1">
      <alignment vertical="justify" wrapText="1"/>
    </xf>
    <xf numFmtId="0" fontId="1" fillId="0" borderId="16" xfId="0" applyFont="1" applyFill="1" applyBorder="1" applyAlignment="1">
      <alignment vertical="justify" wrapText="1"/>
    </xf>
    <xf numFmtId="0" fontId="1" fillId="5" borderId="12" xfId="0" applyFont="1" applyFill="1" applyBorder="1" applyAlignment="1">
      <alignment vertical="justify" wrapText="1"/>
    </xf>
    <xf numFmtId="4" fontId="1" fillId="0" borderId="11" xfId="0" applyNumberFormat="1" applyFont="1" applyFill="1" applyBorder="1" applyAlignment="1">
      <alignment vertical="justify" wrapText="1"/>
    </xf>
    <xf numFmtId="0" fontId="1" fillId="2" borderId="13" xfId="0" applyFont="1" applyFill="1" applyBorder="1" applyAlignment="1">
      <alignment vertical="justify" wrapText="1"/>
    </xf>
    <xf numFmtId="0" fontId="0" fillId="0" borderId="17" xfId="0" applyBorder="1" applyAlignment="1">
      <alignment horizontal="center" vertical="justify" wrapText="1"/>
    </xf>
    <xf numFmtId="4" fontId="1" fillId="2" borderId="11" xfId="0" applyNumberFormat="1" applyFont="1" applyFill="1" applyBorder="1" applyAlignment="1">
      <alignment vertical="justify" wrapText="1"/>
    </xf>
    <xf numFmtId="0" fontId="1" fillId="5" borderId="18" xfId="0" applyFont="1" applyFill="1" applyBorder="1" applyAlignment="1">
      <alignment vertical="justify" wrapText="1"/>
    </xf>
    <xf numFmtId="0" fontId="1" fillId="5" borderId="19" xfId="0" applyFont="1" applyFill="1" applyBorder="1" applyAlignment="1">
      <alignment vertical="justify" wrapText="1"/>
    </xf>
    <xf numFmtId="2" fontId="1" fillId="5" borderId="18" xfId="0" applyNumberFormat="1" applyFont="1" applyFill="1" applyBorder="1" applyAlignment="1">
      <alignment vertical="justify" wrapText="1"/>
    </xf>
    <xf numFmtId="2" fontId="1" fillId="0" borderId="11" xfId="0" applyNumberFormat="1" applyFont="1" applyFill="1" applyBorder="1" applyAlignment="1">
      <alignment vertical="justify" wrapText="1"/>
    </xf>
    <xf numFmtId="2" fontId="1" fillId="2" borderId="16" xfId="0" applyNumberFormat="1" applyFont="1" applyFill="1" applyBorder="1" applyAlignment="1">
      <alignment vertical="justify" wrapText="1"/>
    </xf>
    <xf numFmtId="0" fontId="1" fillId="5" borderId="4" xfId="0" applyFont="1" applyFill="1" applyBorder="1" applyAlignment="1">
      <alignment horizontal="center" vertical="justify" wrapText="1"/>
    </xf>
    <xf numFmtId="4" fontId="8" fillId="2" borderId="13" xfId="0" applyNumberFormat="1" applyFont="1" applyFill="1" applyBorder="1" applyAlignment="1">
      <alignment horizontal="right" vertical="justify" wrapText="1"/>
    </xf>
    <xf numFmtId="2" fontId="1" fillId="2" borderId="19" xfId="0" applyNumberFormat="1" applyFont="1" applyFill="1" applyBorder="1" applyAlignment="1">
      <alignment vertical="justify" wrapText="1"/>
    </xf>
    <xf numFmtId="0" fontId="1" fillId="0" borderId="19" xfId="0" applyFont="1" applyFill="1" applyBorder="1" applyAlignment="1">
      <alignment vertical="justify" wrapText="1"/>
    </xf>
    <xf numFmtId="0" fontId="1" fillId="0" borderId="18" xfId="0" applyFont="1" applyFill="1" applyBorder="1" applyAlignment="1">
      <alignment vertical="justify" wrapText="1"/>
    </xf>
    <xf numFmtId="2" fontId="1" fillId="0" borderId="18" xfId="0" applyNumberFormat="1" applyFont="1" applyFill="1" applyBorder="1" applyAlignment="1">
      <alignment vertical="justify" wrapText="1"/>
    </xf>
    <xf numFmtId="4" fontId="8" fillId="2" borderId="13" xfId="0" applyNumberFormat="1" applyFont="1" applyFill="1" applyBorder="1" applyAlignment="1">
      <alignment vertical="justify" wrapText="1"/>
    </xf>
    <xf numFmtId="0" fontId="1" fillId="5" borderId="16" xfId="0" applyFont="1" applyFill="1" applyBorder="1" applyAlignment="1">
      <alignment vertical="justify" wrapText="1"/>
    </xf>
    <xf numFmtId="2" fontId="1" fillId="5" borderId="12" xfId="0" applyNumberFormat="1" applyFont="1" applyFill="1" applyBorder="1" applyAlignment="1">
      <alignment vertical="justify" wrapText="1"/>
    </xf>
    <xf numFmtId="2" fontId="1" fillId="2" borderId="11" xfId="0" applyNumberFormat="1" applyFont="1" applyFill="1" applyBorder="1" applyAlignment="1">
      <alignment vertical="justify" wrapText="1"/>
    </xf>
    <xf numFmtId="4" fontId="1" fillId="2" borderId="21" xfId="0" applyNumberFormat="1" applyFont="1" applyFill="1" applyBorder="1" applyAlignment="1">
      <alignment vertical="justify" wrapText="1"/>
    </xf>
    <xf numFmtId="0" fontId="1" fillId="5" borderId="22" xfId="0" applyFont="1" applyFill="1" applyBorder="1" applyAlignment="1">
      <alignment vertical="justify" wrapText="1"/>
    </xf>
    <xf numFmtId="2" fontId="1" fillId="0" borderId="16" xfId="0" applyNumberFormat="1" applyFont="1" applyFill="1" applyBorder="1" applyAlignment="1">
      <alignment vertical="justify" wrapText="1"/>
    </xf>
    <xf numFmtId="2" fontId="1" fillId="0" borderId="19" xfId="0" applyNumberFormat="1" applyFont="1" applyFill="1" applyBorder="1" applyAlignment="1">
      <alignment vertical="justify" wrapText="1"/>
    </xf>
    <xf numFmtId="0" fontId="1" fillId="0" borderId="20" xfId="0" applyFont="1" applyFill="1" applyBorder="1" applyAlignment="1">
      <alignment vertical="justify" wrapText="1"/>
    </xf>
    <xf numFmtId="0" fontId="1" fillId="5" borderId="23" xfId="0" applyFont="1" applyFill="1" applyBorder="1" applyAlignment="1">
      <alignment vertical="justify" wrapText="1"/>
    </xf>
    <xf numFmtId="2" fontId="1" fillId="0" borderId="22" xfId="0" applyNumberFormat="1" applyFont="1" applyFill="1" applyBorder="1" applyAlignment="1">
      <alignment vertical="justify" wrapText="1"/>
    </xf>
    <xf numFmtId="2" fontId="1" fillId="2" borderId="12" xfId="0" applyNumberFormat="1" applyFont="1" applyFill="1" applyBorder="1" applyAlignment="1">
      <alignment vertical="justify" wrapText="1"/>
    </xf>
    <xf numFmtId="2" fontId="1" fillId="2" borderId="23" xfId="0" applyNumberFormat="1" applyFont="1" applyFill="1" applyBorder="1" applyAlignment="1">
      <alignment vertical="justify" wrapText="1"/>
    </xf>
    <xf numFmtId="4" fontId="1" fillId="2" borderId="22" xfId="0" applyNumberFormat="1" applyFont="1" applyFill="1" applyBorder="1" applyAlignment="1">
      <alignment vertical="justify" wrapText="1"/>
    </xf>
    <xf numFmtId="0" fontId="1" fillId="5" borderId="11" xfId="0" applyFont="1" applyFill="1" applyBorder="1" applyAlignment="1">
      <alignment horizontal="center" vertical="justify" wrapText="1"/>
    </xf>
    <xf numFmtId="0" fontId="1" fillId="5" borderId="20" xfId="0" applyFont="1" applyFill="1" applyBorder="1" applyAlignment="1">
      <alignment vertical="justify" wrapText="1"/>
    </xf>
    <xf numFmtId="2" fontId="1" fillId="5" borderId="19" xfId="0" applyNumberFormat="1" applyFont="1" applyFill="1" applyBorder="1" applyAlignment="1">
      <alignment vertical="justify" wrapText="1"/>
    </xf>
    <xf numFmtId="2" fontId="1" fillId="2" borderId="18" xfId="0" applyNumberFormat="1" applyFont="1" applyFill="1" applyBorder="1" applyAlignment="1">
      <alignment vertical="justify" wrapText="1"/>
    </xf>
    <xf numFmtId="4" fontId="1" fillId="2" borderId="24" xfId="0" applyNumberFormat="1" applyFont="1" applyFill="1" applyBorder="1" applyAlignment="1">
      <alignment vertical="justify" wrapText="1"/>
    </xf>
    <xf numFmtId="0" fontId="1" fillId="2" borderId="25" xfId="0" applyFont="1" applyFill="1" applyBorder="1" applyAlignment="1">
      <alignment vertical="justify" wrapText="1"/>
    </xf>
    <xf numFmtId="0" fontId="1" fillId="5" borderId="25" xfId="0" applyFont="1" applyFill="1" applyBorder="1" applyAlignment="1">
      <alignment vertical="justify" wrapText="1"/>
    </xf>
    <xf numFmtId="2" fontId="1" fillId="5" borderId="26" xfId="0" applyNumberFormat="1" applyFont="1" applyFill="1" applyBorder="1" applyAlignment="1">
      <alignment vertical="justify" wrapText="1"/>
    </xf>
    <xf numFmtId="2" fontId="1" fillId="2" borderId="27" xfId="0" applyNumberFormat="1" applyFont="1" applyFill="1" applyBorder="1" applyAlignment="1">
      <alignment vertical="justify" wrapText="1"/>
    </xf>
    <xf numFmtId="4" fontId="11" fillId="8" borderId="13" xfId="0" applyNumberFormat="1" applyFont="1" applyFill="1" applyBorder="1" applyAlignment="1">
      <alignment vertical="justify" wrapText="1"/>
    </xf>
    <xf numFmtId="4" fontId="13" fillId="0" borderId="13" xfId="0" applyNumberFormat="1" applyFont="1" applyBorder="1" applyAlignment="1">
      <alignment vertical="justify" wrapText="1"/>
    </xf>
    <xf numFmtId="4" fontId="1" fillId="2" borderId="18" xfId="0" applyNumberFormat="1" applyFont="1" applyFill="1" applyBorder="1" applyAlignment="1">
      <alignment vertical="justify" wrapText="1"/>
    </xf>
    <xf numFmtId="4" fontId="14" fillId="9" borderId="13" xfId="0" applyNumberFormat="1" applyFont="1" applyFill="1" applyBorder="1" applyAlignment="1">
      <alignment vertical="justify" wrapText="1"/>
    </xf>
    <xf numFmtId="4" fontId="12" fillId="2" borderId="13" xfId="0" applyNumberFormat="1" applyFont="1" applyFill="1" applyBorder="1" applyAlignment="1">
      <alignment vertical="justify" wrapText="1"/>
    </xf>
    <xf numFmtId="0" fontId="14" fillId="9" borderId="1" xfId="0" applyFont="1" applyFill="1" applyBorder="1" applyAlignment="1">
      <alignment horizontal="center" vertical="justify" wrapText="1"/>
    </xf>
    <xf numFmtId="0" fontId="14" fillId="9" borderId="2" xfId="0" applyFont="1" applyFill="1" applyBorder="1" applyAlignment="1">
      <alignment horizontal="center" vertical="justify" wrapText="1"/>
    </xf>
    <xf numFmtId="0" fontId="14" fillId="9" borderId="3" xfId="0" applyFont="1" applyFill="1" applyBorder="1" applyAlignment="1">
      <alignment horizontal="center" vertical="justify" wrapText="1"/>
    </xf>
    <xf numFmtId="164" fontId="6" fillId="7" borderId="1" xfId="2" applyFont="1" applyFill="1" applyBorder="1" applyAlignment="1">
      <alignment horizontal="center" vertical="justify" wrapText="1"/>
    </xf>
    <xf numFmtId="164" fontId="6" fillId="7" borderId="2" xfId="2" applyFont="1" applyFill="1" applyBorder="1" applyAlignment="1">
      <alignment horizontal="center" vertical="justify" wrapText="1"/>
    </xf>
    <xf numFmtId="164" fontId="6" fillId="7" borderId="3" xfId="2" applyFont="1" applyFill="1" applyBorder="1" applyAlignment="1">
      <alignment horizontal="center" vertical="justify" wrapText="1"/>
    </xf>
    <xf numFmtId="0" fontId="10" fillId="4" borderId="1" xfId="0" applyFont="1" applyFill="1" applyBorder="1" applyAlignment="1">
      <alignment horizontal="center" vertical="justify" wrapText="1"/>
    </xf>
    <xf numFmtId="0" fontId="10" fillId="4" borderId="2" xfId="0" applyFont="1" applyFill="1" applyBorder="1" applyAlignment="1">
      <alignment horizontal="center" vertical="justify" wrapText="1"/>
    </xf>
    <xf numFmtId="0" fontId="10" fillId="4" borderId="3" xfId="0" applyFont="1" applyFill="1" applyBorder="1" applyAlignment="1">
      <alignment horizontal="center" vertical="justify" wrapText="1"/>
    </xf>
    <xf numFmtId="0" fontId="7" fillId="6" borderId="1" xfId="0" applyFont="1" applyFill="1" applyBorder="1" applyAlignment="1">
      <alignment horizontal="left" vertical="justify" wrapText="1"/>
    </xf>
    <xf numFmtId="0" fontId="7" fillId="6" borderId="2" xfId="0" applyFont="1" applyFill="1" applyBorder="1" applyAlignment="1">
      <alignment horizontal="left" vertical="justify" wrapText="1"/>
    </xf>
    <xf numFmtId="0" fontId="7" fillId="6" borderId="3" xfId="0" applyFont="1" applyFill="1" applyBorder="1" applyAlignment="1">
      <alignment horizontal="left" vertical="justify" wrapText="1"/>
    </xf>
    <xf numFmtId="0" fontId="8" fillId="4" borderId="1" xfId="0" applyFont="1" applyFill="1" applyBorder="1" applyAlignment="1">
      <alignment horizontal="center" vertical="justify" wrapText="1"/>
    </xf>
    <xf numFmtId="0" fontId="8" fillId="4" borderId="2" xfId="0" applyFont="1" applyFill="1" applyBorder="1" applyAlignment="1">
      <alignment horizontal="center" vertical="justify" wrapText="1"/>
    </xf>
    <xf numFmtId="0" fontId="8" fillId="4" borderId="3" xfId="0" applyFont="1" applyFill="1" applyBorder="1" applyAlignment="1">
      <alignment horizontal="center" vertical="justify" wrapText="1"/>
    </xf>
    <xf numFmtId="0" fontId="7" fillId="6" borderId="1" xfId="0" applyFont="1" applyFill="1" applyBorder="1" applyAlignment="1">
      <alignment vertical="justify" wrapText="1"/>
    </xf>
    <xf numFmtId="0" fontId="7" fillId="6" borderId="2" xfId="0" applyFont="1" applyFill="1" applyBorder="1" applyAlignment="1">
      <alignment vertical="justify" wrapText="1"/>
    </xf>
    <xf numFmtId="0" fontId="7" fillId="6" borderId="3" xfId="0" applyFont="1" applyFill="1" applyBorder="1" applyAlignment="1">
      <alignment vertical="justify" wrapText="1"/>
    </xf>
    <xf numFmtId="0" fontId="12" fillId="0" borderId="1" xfId="0" applyFont="1" applyFill="1" applyBorder="1" applyAlignment="1">
      <alignment horizontal="center" vertical="justify" wrapText="1"/>
    </xf>
    <xf numFmtId="0" fontId="12" fillId="0" borderId="2" xfId="0" applyFont="1" applyFill="1" applyBorder="1" applyAlignment="1">
      <alignment horizontal="center" vertical="justify" wrapText="1"/>
    </xf>
    <xf numFmtId="0" fontId="12" fillId="0" borderId="3" xfId="0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0" fontId="12" fillId="0" borderId="2" xfId="0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 wrapText="1"/>
    </xf>
    <xf numFmtId="0" fontId="2" fillId="2" borderId="0" xfId="0" applyFont="1" applyFill="1" applyBorder="1" applyAlignment="1">
      <alignment horizontal="center" vertical="justify" wrapText="1"/>
    </xf>
    <xf numFmtId="0" fontId="2" fillId="2" borderId="10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justify" wrapText="1"/>
    </xf>
    <xf numFmtId="0" fontId="7" fillId="6" borderId="7" xfId="0" applyFont="1" applyFill="1" applyBorder="1" applyAlignment="1">
      <alignment vertical="justify" wrapText="1"/>
    </xf>
    <xf numFmtId="0" fontId="7" fillId="6" borderId="8" xfId="0" applyFont="1" applyFill="1" applyBorder="1" applyAlignment="1">
      <alignment vertical="justify" wrapText="1"/>
    </xf>
    <xf numFmtId="0" fontId="7" fillId="6" borderId="9" xfId="0" applyFont="1" applyFill="1" applyBorder="1" applyAlignment="1">
      <alignment vertical="justify" wrapText="1"/>
    </xf>
    <xf numFmtId="0" fontId="7" fillId="6" borderId="1" xfId="0" applyFont="1" applyFill="1" applyBorder="1" applyAlignment="1">
      <alignment horizontal="center" vertical="justify" wrapText="1"/>
    </xf>
    <xf numFmtId="0" fontId="7" fillId="6" borderId="2" xfId="0" applyFont="1" applyFill="1" applyBorder="1" applyAlignment="1">
      <alignment horizontal="center" vertical="justify" wrapText="1"/>
    </xf>
    <xf numFmtId="0" fontId="7" fillId="6" borderId="3" xfId="0" applyFont="1" applyFill="1" applyBorder="1" applyAlignment="1">
      <alignment horizontal="center" vertical="justify" wrapText="1"/>
    </xf>
    <xf numFmtId="0" fontId="11" fillId="8" borderId="1" xfId="0" applyFont="1" applyFill="1" applyBorder="1" applyAlignment="1">
      <alignment horizontal="center" vertical="justify" wrapText="1"/>
    </xf>
    <xf numFmtId="0" fontId="11" fillId="8" borderId="2" xfId="0" applyFont="1" applyFill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2" fontId="4" fillId="0" borderId="0" xfId="0" applyNumberFormat="1" applyFont="1" applyAlignment="1">
      <alignment vertical="justify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7"/>
  <sheetViews>
    <sheetView tabSelected="1" topLeftCell="A86" workbookViewId="0">
      <selection activeCell="I107" sqref="I107"/>
    </sheetView>
  </sheetViews>
  <sheetFormatPr defaultRowHeight="15.75" customHeight="1" x14ac:dyDescent="0.25"/>
  <cols>
    <col min="1" max="1" width="0.85546875" style="2" customWidth="1"/>
    <col min="2" max="2" width="4.5703125" style="2" customWidth="1"/>
    <col min="3" max="3" width="65.5703125" style="2" customWidth="1"/>
    <col min="4" max="4" width="9.140625" style="2" customWidth="1"/>
    <col min="5" max="5" width="8" style="2" bestFit="1" customWidth="1"/>
    <col min="6" max="6" width="12.5703125" style="2" bestFit="1" customWidth="1"/>
    <col min="7" max="7" width="18.5703125" style="2" customWidth="1"/>
    <col min="8" max="8" width="9.140625" style="2"/>
    <col min="9" max="9" width="9.42578125" style="2" bestFit="1" customWidth="1"/>
    <col min="10" max="16384" width="9.140625" style="2"/>
  </cols>
  <sheetData>
    <row r="1" spans="2:7" thickBot="1" x14ac:dyDescent="0.3"/>
    <row r="2" spans="2:7" thickBot="1" x14ac:dyDescent="0.3">
      <c r="B2" s="4"/>
      <c r="C2" s="5"/>
      <c r="D2" s="5"/>
      <c r="E2" s="5"/>
      <c r="F2" s="5"/>
      <c r="G2" s="6"/>
    </row>
    <row r="3" spans="2:7" ht="15" x14ac:dyDescent="0.25">
      <c r="B3" s="3"/>
      <c r="C3" s="16"/>
      <c r="D3" s="16"/>
      <c r="E3" s="18"/>
      <c r="F3" s="18"/>
      <c r="G3" s="19"/>
    </row>
    <row r="4" spans="2:7" ht="20.25" customHeight="1" x14ac:dyDescent="0.25">
      <c r="B4" s="96" t="s">
        <v>50</v>
      </c>
      <c r="C4" s="97"/>
      <c r="D4" s="97"/>
      <c r="E4" s="97"/>
      <c r="F4" s="97"/>
      <c r="G4" s="98"/>
    </row>
    <row r="5" spans="2:7" ht="20.25" x14ac:dyDescent="0.25">
      <c r="B5" s="7"/>
      <c r="C5" s="8"/>
      <c r="D5" s="9"/>
      <c r="E5" s="9"/>
      <c r="F5" s="9"/>
      <c r="G5" s="10"/>
    </row>
    <row r="6" spans="2:7" x14ac:dyDescent="0.25">
      <c r="B6" s="7"/>
      <c r="C6" s="8" t="s">
        <v>94</v>
      </c>
      <c r="D6" s="8"/>
      <c r="E6" s="11"/>
      <c r="F6" s="8"/>
      <c r="G6" s="12"/>
    </row>
    <row r="7" spans="2:7" ht="16.5" thickBot="1" x14ac:dyDescent="0.3">
      <c r="B7" s="13"/>
      <c r="C7" s="14"/>
      <c r="D7" s="14"/>
      <c r="E7" s="1"/>
      <c r="F7" s="14"/>
      <c r="G7" s="15"/>
    </row>
    <row r="8" spans="2:7" ht="16.5" thickBot="1" x14ac:dyDescent="0.3">
      <c r="B8" s="24" t="s">
        <v>0</v>
      </c>
      <c r="C8" s="30" t="s">
        <v>1</v>
      </c>
      <c r="D8" s="30" t="s">
        <v>2</v>
      </c>
      <c r="E8" s="25" t="s">
        <v>3</v>
      </c>
      <c r="F8" s="30" t="s">
        <v>22</v>
      </c>
      <c r="G8" s="26" t="s">
        <v>4</v>
      </c>
    </row>
    <row r="9" spans="2:7" ht="19.5" customHeight="1" thickBot="1" x14ac:dyDescent="0.3">
      <c r="B9" s="75" t="s">
        <v>6</v>
      </c>
      <c r="C9" s="76"/>
      <c r="D9" s="76"/>
      <c r="E9" s="76"/>
      <c r="F9" s="76"/>
      <c r="G9" s="77"/>
    </row>
    <row r="10" spans="2:7" thickBot="1" x14ac:dyDescent="0.3">
      <c r="B10" s="31"/>
      <c r="C10" s="78" t="s">
        <v>7</v>
      </c>
      <c r="D10" s="79"/>
      <c r="E10" s="79"/>
      <c r="F10" s="79"/>
      <c r="G10" s="80"/>
    </row>
    <row r="11" spans="2:7" x14ac:dyDescent="0.25">
      <c r="B11" s="17">
        <v>1</v>
      </c>
      <c r="C11" s="34" t="s">
        <v>10</v>
      </c>
      <c r="D11" s="23" t="s">
        <v>9</v>
      </c>
      <c r="E11" s="22">
        <v>3</v>
      </c>
      <c r="F11" s="37">
        <v>50</v>
      </c>
      <c r="G11" s="32">
        <f t="shared" ref="G11:G13" si="0">E11*F11</f>
        <v>150</v>
      </c>
    </row>
    <row r="12" spans="2:7" x14ac:dyDescent="0.25">
      <c r="B12" s="23">
        <v>2</v>
      </c>
      <c r="C12" s="41" t="s">
        <v>51</v>
      </c>
      <c r="D12" s="42" t="s">
        <v>9</v>
      </c>
      <c r="E12" s="36">
        <v>1</v>
      </c>
      <c r="F12" s="50">
        <v>50</v>
      </c>
      <c r="G12" s="32">
        <f t="shared" si="0"/>
        <v>50</v>
      </c>
    </row>
    <row r="13" spans="2:7" x14ac:dyDescent="0.25">
      <c r="B13" s="23">
        <v>3</v>
      </c>
      <c r="C13" s="41" t="s">
        <v>21</v>
      </c>
      <c r="D13" s="42" t="s">
        <v>9</v>
      </c>
      <c r="E13" s="36">
        <v>3</v>
      </c>
      <c r="F13" s="50">
        <v>50</v>
      </c>
      <c r="G13" s="32">
        <f t="shared" si="0"/>
        <v>150</v>
      </c>
    </row>
    <row r="14" spans="2:7" x14ac:dyDescent="0.25">
      <c r="B14" s="23">
        <v>4</v>
      </c>
      <c r="C14" s="41" t="s">
        <v>43</v>
      </c>
      <c r="D14" s="42" t="s">
        <v>8</v>
      </c>
      <c r="E14" s="36">
        <v>35</v>
      </c>
      <c r="F14" s="50">
        <v>25</v>
      </c>
      <c r="G14" s="29">
        <f t="shared" ref="G14:G16" si="1">E14*F14</f>
        <v>875</v>
      </c>
    </row>
    <row r="15" spans="2:7" x14ac:dyDescent="0.25">
      <c r="B15" s="23">
        <v>5</v>
      </c>
      <c r="C15" s="41" t="s">
        <v>44</v>
      </c>
      <c r="D15" s="42" t="s">
        <v>8</v>
      </c>
      <c r="E15" s="36">
        <v>60</v>
      </c>
      <c r="F15" s="50">
        <v>25</v>
      </c>
      <c r="G15" s="29">
        <f t="shared" si="1"/>
        <v>1500</v>
      </c>
    </row>
    <row r="16" spans="2:7" ht="16.5" thickBot="1" x14ac:dyDescent="0.3">
      <c r="B16" s="23"/>
      <c r="C16" s="41"/>
      <c r="D16" s="23"/>
      <c r="E16" s="36"/>
      <c r="F16" s="50"/>
      <c r="G16" s="29">
        <f t="shared" si="1"/>
        <v>0</v>
      </c>
    </row>
    <row r="17" spans="2:7" ht="19.5" customHeight="1" thickBot="1" x14ac:dyDescent="0.3">
      <c r="B17" s="38"/>
      <c r="C17" s="81" t="s">
        <v>11</v>
      </c>
      <c r="D17" s="82"/>
      <c r="E17" s="82"/>
      <c r="F17" s="83"/>
      <c r="G17" s="39">
        <f>SUM(G11:G16)</f>
        <v>2725</v>
      </c>
    </row>
    <row r="18" spans="2:7" ht="15.75" customHeight="1" thickBot="1" x14ac:dyDescent="0.3">
      <c r="B18" s="84" t="s">
        <v>5</v>
      </c>
      <c r="C18" s="85"/>
      <c r="D18" s="85"/>
      <c r="E18" s="85"/>
      <c r="F18" s="85"/>
      <c r="G18" s="86"/>
    </row>
    <row r="19" spans="2:7" ht="15.75" customHeight="1" x14ac:dyDescent="0.25">
      <c r="B19" s="52">
        <v>1</v>
      </c>
      <c r="C19" s="33" t="s">
        <v>14</v>
      </c>
      <c r="D19" s="34" t="s">
        <v>12</v>
      </c>
      <c r="E19" s="35">
        <v>25</v>
      </c>
      <c r="F19" s="40">
        <v>10</v>
      </c>
      <c r="G19" s="69">
        <f t="shared" ref="G19:G20" si="2">F19*E19</f>
        <v>250</v>
      </c>
    </row>
    <row r="20" spans="2:7" ht="15.75" customHeight="1" x14ac:dyDescent="0.25">
      <c r="B20" s="52">
        <v>2</v>
      </c>
      <c r="C20" s="17" t="s">
        <v>36</v>
      </c>
      <c r="D20" s="28" t="s">
        <v>12</v>
      </c>
      <c r="E20" s="22">
        <v>5</v>
      </c>
      <c r="F20" s="55">
        <v>10</v>
      </c>
      <c r="G20" s="32">
        <f t="shared" si="2"/>
        <v>50</v>
      </c>
    </row>
    <row r="21" spans="2:7" ht="15.75" customHeight="1" thickBot="1" x14ac:dyDescent="0.3">
      <c r="B21" s="52">
        <v>3</v>
      </c>
      <c r="C21" s="49" t="s">
        <v>40</v>
      </c>
      <c r="D21" s="53" t="s">
        <v>15</v>
      </c>
      <c r="E21" s="54">
        <v>15</v>
      </c>
      <c r="F21" s="56">
        <v>50</v>
      </c>
      <c r="G21" s="57">
        <f t="shared" ref="G21" si="3">F21*E21</f>
        <v>750</v>
      </c>
    </row>
    <row r="22" spans="2:7" ht="15.75" customHeight="1" thickBot="1" x14ac:dyDescent="0.3">
      <c r="B22" s="20"/>
      <c r="C22" s="102" t="s">
        <v>16</v>
      </c>
      <c r="D22" s="103"/>
      <c r="E22" s="103"/>
      <c r="F22" s="104"/>
      <c r="G22" s="21">
        <f>SUM(G19:G21)</f>
        <v>1050</v>
      </c>
    </row>
    <row r="23" spans="2:7" ht="16.5" thickBot="1" x14ac:dyDescent="0.3">
      <c r="B23" s="84" t="s">
        <v>17</v>
      </c>
      <c r="C23" s="85"/>
      <c r="D23" s="85"/>
      <c r="E23" s="85"/>
      <c r="F23" s="85"/>
      <c r="G23" s="86"/>
    </row>
    <row r="24" spans="2:7" x14ac:dyDescent="0.25">
      <c r="B24" s="23">
        <v>1</v>
      </c>
      <c r="C24" s="34" t="s">
        <v>39</v>
      </c>
      <c r="D24" s="33" t="s">
        <v>9</v>
      </c>
      <c r="E24" s="35">
        <v>6</v>
      </c>
      <c r="F24" s="40">
        <v>30</v>
      </c>
      <c r="G24" s="32">
        <f t="shared" ref="G24:G25" si="4">F24*E24</f>
        <v>180</v>
      </c>
    </row>
    <row r="25" spans="2:7" x14ac:dyDescent="0.25">
      <c r="B25" s="23">
        <v>2</v>
      </c>
      <c r="C25" s="34" t="s">
        <v>24</v>
      </c>
      <c r="D25" s="33" t="s">
        <v>9</v>
      </c>
      <c r="E25" s="35">
        <v>3</v>
      </c>
      <c r="F25" s="40">
        <v>25</v>
      </c>
      <c r="G25" s="32">
        <f t="shared" si="4"/>
        <v>75</v>
      </c>
    </row>
    <row r="26" spans="2:7" ht="16.5" thickBot="1" x14ac:dyDescent="0.3">
      <c r="B26" s="23">
        <v>3</v>
      </c>
      <c r="C26" s="34"/>
      <c r="D26" s="33"/>
      <c r="E26" s="35"/>
      <c r="F26" s="40"/>
      <c r="G26" s="32"/>
    </row>
    <row r="27" spans="2:7" ht="16.5" thickBot="1" x14ac:dyDescent="0.3">
      <c r="B27" s="20"/>
      <c r="C27" s="87" t="s">
        <v>18</v>
      </c>
      <c r="D27" s="88"/>
      <c r="E27" s="88"/>
      <c r="F27" s="89"/>
      <c r="G27" s="44">
        <f>SUM(G24:G26)</f>
        <v>255</v>
      </c>
    </row>
    <row r="28" spans="2:7" ht="16.5" thickBot="1" x14ac:dyDescent="0.3">
      <c r="B28" s="84" t="s">
        <v>19</v>
      </c>
      <c r="C28" s="85"/>
      <c r="D28" s="85"/>
      <c r="E28" s="85"/>
      <c r="F28" s="85"/>
      <c r="G28" s="86"/>
    </row>
    <row r="29" spans="2:7" ht="20.25" customHeight="1" x14ac:dyDescent="0.25">
      <c r="B29" s="59">
        <v>1</v>
      </c>
      <c r="C29" s="59" t="s">
        <v>41</v>
      </c>
      <c r="D29" s="33" t="s">
        <v>13</v>
      </c>
      <c r="E29" s="60">
        <v>15</v>
      </c>
      <c r="F29" s="61">
        <v>100</v>
      </c>
      <c r="G29" s="62">
        <f t="shared" ref="G29:G32" si="5">F29*E29</f>
        <v>1500</v>
      </c>
    </row>
    <row r="30" spans="2:7" x14ac:dyDescent="0.25">
      <c r="B30" s="45">
        <v>2</v>
      </c>
      <c r="C30" s="45" t="s">
        <v>46</v>
      </c>
      <c r="D30" s="17" t="s">
        <v>8</v>
      </c>
      <c r="E30" s="46">
        <v>95</v>
      </c>
      <c r="F30" s="47">
        <v>130</v>
      </c>
      <c r="G30" s="48">
        <f t="shared" si="5"/>
        <v>12350</v>
      </c>
    </row>
    <row r="31" spans="2:7" ht="15.75" customHeight="1" x14ac:dyDescent="0.25">
      <c r="B31" s="45">
        <v>3</v>
      </c>
      <c r="C31" s="45" t="s">
        <v>34</v>
      </c>
      <c r="D31" s="17" t="s">
        <v>9</v>
      </c>
      <c r="E31" s="46">
        <v>20</v>
      </c>
      <c r="F31" s="47">
        <v>30</v>
      </c>
      <c r="G31" s="48">
        <f t="shared" si="5"/>
        <v>600</v>
      </c>
    </row>
    <row r="32" spans="2:7" ht="15.75" customHeight="1" thickBot="1" x14ac:dyDescent="0.3">
      <c r="B32" s="27">
        <v>4</v>
      </c>
      <c r="C32" s="63" t="s">
        <v>52</v>
      </c>
      <c r="D32" s="64" t="s">
        <v>9</v>
      </c>
      <c r="E32" s="65">
        <v>2</v>
      </c>
      <c r="F32" s="66">
        <v>1550</v>
      </c>
      <c r="G32" s="48">
        <f t="shared" si="5"/>
        <v>3100</v>
      </c>
    </row>
    <row r="33" spans="2:7" ht="15.75" customHeight="1" thickBot="1" x14ac:dyDescent="0.3">
      <c r="B33" s="17"/>
      <c r="C33" s="87" t="s">
        <v>20</v>
      </c>
      <c r="D33" s="88"/>
      <c r="E33" s="88"/>
      <c r="F33" s="89"/>
      <c r="G33" s="21">
        <f>SUM(G29:G32)</f>
        <v>17550</v>
      </c>
    </row>
    <row r="34" spans="2:7" ht="16.5" customHeight="1" thickBot="1" x14ac:dyDescent="0.3">
      <c r="B34" s="84" t="s">
        <v>45</v>
      </c>
      <c r="C34" s="85"/>
      <c r="D34" s="85"/>
      <c r="E34" s="85"/>
      <c r="F34" s="85"/>
      <c r="G34" s="86"/>
    </row>
    <row r="35" spans="2:7" ht="15.75" customHeight="1" x14ac:dyDescent="0.25">
      <c r="B35" s="23">
        <v>1</v>
      </c>
      <c r="C35" s="41" t="s">
        <v>48</v>
      </c>
      <c r="D35" s="42" t="s">
        <v>9</v>
      </c>
      <c r="E35" s="43">
        <v>1</v>
      </c>
      <c r="F35" s="51">
        <v>550</v>
      </c>
      <c r="G35" s="29">
        <f t="shared" ref="G35:G39" si="6">F35*E35</f>
        <v>550</v>
      </c>
    </row>
    <row r="36" spans="2:7" x14ac:dyDescent="0.25">
      <c r="B36" s="23">
        <v>2</v>
      </c>
      <c r="C36" s="41" t="s">
        <v>37</v>
      </c>
      <c r="D36" s="42" t="s">
        <v>9</v>
      </c>
      <c r="E36" s="43">
        <v>3</v>
      </c>
      <c r="F36" s="51">
        <v>200</v>
      </c>
      <c r="G36" s="29">
        <f t="shared" si="6"/>
        <v>600</v>
      </c>
    </row>
    <row r="37" spans="2:7" x14ac:dyDescent="0.25">
      <c r="B37" s="23">
        <v>3</v>
      </c>
      <c r="C37" s="34" t="s">
        <v>38</v>
      </c>
      <c r="D37" s="42" t="s">
        <v>9</v>
      </c>
      <c r="E37" s="36">
        <v>1</v>
      </c>
      <c r="F37" s="50">
        <v>200</v>
      </c>
      <c r="G37" s="29">
        <f t="shared" si="6"/>
        <v>200</v>
      </c>
    </row>
    <row r="38" spans="2:7" x14ac:dyDescent="0.25">
      <c r="B38" s="23">
        <v>4</v>
      </c>
      <c r="C38" s="34" t="s">
        <v>65</v>
      </c>
      <c r="D38" s="42" t="s">
        <v>9</v>
      </c>
      <c r="E38" s="43">
        <v>1</v>
      </c>
      <c r="F38" s="51">
        <v>550</v>
      </c>
      <c r="G38" s="29">
        <f t="shared" si="6"/>
        <v>550</v>
      </c>
    </row>
    <row r="39" spans="2:7" ht="15.75" customHeight="1" thickBot="1" x14ac:dyDescent="0.3">
      <c r="B39" s="23">
        <v>5</v>
      </c>
      <c r="C39" s="34" t="s">
        <v>67</v>
      </c>
      <c r="D39" s="33" t="s">
        <v>9</v>
      </c>
      <c r="E39" s="35">
        <v>5</v>
      </c>
      <c r="F39" s="40">
        <v>100</v>
      </c>
      <c r="G39" s="32">
        <f t="shared" si="6"/>
        <v>500</v>
      </c>
    </row>
    <row r="40" spans="2:7" ht="16.5" thickBot="1" x14ac:dyDescent="0.3">
      <c r="B40" s="20"/>
      <c r="C40" s="87" t="s">
        <v>47</v>
      </c>
      <c r="D40" s="88"/>
      <c r="E40" s="88"/>
      <c r="F40" s="89"/>
      <c r="G40" s="44">
        <f>SUM(G35:G39)</f>
        <v>2400</v>
      </c>
    </row>
    <row r="41" spans="2:7" ht="19.5" thickBot="1" x14ac:dyDescent="0.3">
      <c r="B41" s="99" t="s">
        <v>63</v>
      </c>
      <c r="C41" s="100"/>
      <c r="D41" s="100"/>
      <c r="E41" s="100"/>
      <c r="F41" s="101"/>
      <c r="G41" s="44">
        <f>G17+G22+G27+G33+G40</f>
        <v>23980</v>
      </c>
    </row>
    <row r="42" spans="2:7" thickBot="1" x14ac:dyDescent="0.3"/>
    <row r="43" spans="2:7" ht="16.5" thickBot="1" x14ac:dyDescent="0.3">
      <c r="B43" s="24" t="s">
        <v>0</v>
      </c>
      <c r="C43" s="30" t="s">
        <v>1</v>
      </c>
      <c r="D43" s="30" t="s">
        <v>2</v>
      </c>
      <c r="E43" s="25" t="s">
        <v>3</v>
      </c>
      <c r="F43" s="30" t="s">
        <v>23</v>
      </c>
      <c r="G43" s="26" t="s">
        <v>4</v>
      </c>
    </row>
    <row r="44" spans="2:7" ht="19.5" thickBot="1" x14ac:dyDescent="0.3">
      <c r="B44" s="75" t="s">
        <v>6</v>
      </c>
      <c r="C44" s="76"/>
      <c r="D44" s="76"/>
      <c r="E44" s="76"/>
      <c r="F44" s="76"/>
      <c r="G44" s="77"/>
    </row>
    <row r="45" spans="2:7" thickBot="1" x14ac:dyDescent="0.3">
      <c r="B45" s="31"/>
      <c r="C45" s="78" t="s">
        <v>27</v>
      </c>
      <c r="D45" s="79"/>
      <c r="E45" s="79"/>
      <c r="F45" s="79"/>
      <c r="G45" s="80"/>
    </row>
    <row r="46" spans="2:7" ht="15.75" customHeight="1" x14ac:dyDescent="0.25">
      <c r="B46" s="23">
        <v>1</v>
      </c>
      <c r="C46" s="41" t="s">
        <v>35</v>
      </c>
      <c r="D46" s="42" t="s">
        <v>9</v>
      </c>
      <c r="E46" s="36">
        <v>35</v>
      </c>
      <c r="F46" s="50">
        <v>17</v>
      </c>
      <c r="G46" s="29">
        <f t="shared" ref="G46:G48" si="7">E46*F46</f>
        <v>595</v>
      </c>
    </row>
    <row r="47" spans="2:7" ht="15.75" customHeight="1" x14ac:dyDescent="0.25">
      <c r="B47" s="23">
        <v>2</v>
      </c>
      <c r="C47" s="41" t="s">
        <v>28</v>
      </c>
      <c r="D47" s="42" t="s">
        <v>9</v>
      </c>
      <c r="E47" s="36">
        <v>1</v>
      </c>
      <c r="F47" s="50">
        <v>140</v>
      </c>
      <c r="G47" s="29">
        <f t="shared" si="7"/>
        <v>140</v>
      </c>
    </row>
    <row r="48" spans="2:7" ht="15.75" customHeight="1" thickBot="1" x14ac:dyDescent="0.3">
      <c r="B48" s="23">
        <v>3</v>
      </c>
      <c r="C48" s="41" t="s">
        <v>49</v>
      </c>
      <c r="D48" s="42" t="s">
        <v>9</v>
      </c>
      <c r="E48" s="36">
        <v>35</v>
      </c>
      <c r="F48" s="50">
        <v>5</v>
      </c>
      <c r="G48" s="29">
        <f t="shared" si="7"/>
        <v>175</v>
      </c>
    </row>
    <row r="49" spans="2:7" ht="15.75" customHeight="1" thickBot="1" x14ac:dyDescent="0.3">
      <c r="B49" s="58"/>
      <c r="C49" s="105" t="s">
        <v>68</v>
      </c>
      <c r="D49" s="106"/>
      <c r="E49" s="106"/>
      <c r="F49" s="107"/>
      <c r="G49" s="39">
        <f>SUM(G46:G48)</f>
        <v>910</v>
      </c>
    </row>
    <row r="50" spans="2:7" ht="15.75" customHeight="1" thickBot="1" x14ac:dyDescent="0.3"/>
    <row r="51" spans="2:7" ht="15.75" customHeight="1" thickBot="1" x14ac:dyDescent="0.3">
      <c r="B51" s="24" t="s">
        <v>0</v>
      </c>
      <c r="C51" s="30" t="s">
        <v>1</v>
      </c>
      <c r="D51" s="30" t="s">
        <v>2</v>
      </c>
      <c r="E51" s="25" t="s">
        <v>3</v>
      </c>
      <c r="F51" s="30" t="s">
        <v>23</v>
      </c>
      <c r="G51" s="26" t="s">
        <v>4</v>
      </c>
    </row>
    <row r="52" spans="2:7" ht="19.5" thickBot="1" x14ac:dyDescent="0.3">
      <c r="B52" s="75" t="s">
        <v>26</v>
      </c>
      <c r="C52" s="76"/>
      <c r="D52" s="76"/>
      <c r="E52" s="76"/>
      <c r="F52" s="76"/>
      <c r="G52" s="77"/>
    </row>
    <row r="53" spans="2:7" thickBot="1" x14ac:dyDescent="0.3">
      <c r="B53" s="31"/>
      <c r="C53" s="78" t="s">
        <v>25</v>
      </c>
      <c r="D53" s="79"/>
      <c r="E53" s="79"/>
      <c r="F53" s="79"/>
      <c r="G53" s="80"/>
    </row>
    <row r="54" spans="2:7" ht="15.75" customHeight="1" x14ac:dyDescent="0.25">
      <c r="B54" s="17">
        <v>1</v>
      </c>
      <c r="C54" s="23" t="s">
        <v>31</v>
      </c>
      <c r="D54" s="23" t="s">
        <v>30</v>
      </c>
      <c r="E54" s="22">
        <v>1</v>
      </c>
      <c r="F54" s="37">
        <v>180</v>
      </c>
      <c r="G54" s="32">
        <f t="shared" ref="G54:G67" si="8">E54*F54</f>
        <v>180</v>
      </c>
    </row>
    <row r="55" spans="2:7" ht="15.75" customHeight="1" x14ac:dyDescent="0.25">
      <c r="B55" s="17">
        <v>2</v>
      </c>
      <c r="C55" s="41" t="s">
        <v>53</v>
      </c>
      <c r="D55" s="23" t="s">
        <v>30</v>
      </c>
      <c r="E55" s="36">
        <v>20</v>
      </c>
      <c r="F55" s="50">
        <v>95</v>
      </c>
      <c r="G55" s="29">
        <f t="shared" si="8"/>
        <v>1900</v>
      </c>
    </row>
    <row r="56" spans="2:7" x14ac:dyDescent="0.25">
      <c r="B56" s="17">
        <v>3</v>
      </c>
      <c r="C56" s="41" t="s">
        <v>54</v>
      </c>
      <c r="D56" s="23" t="s">
        <v>8</v>
      </c>
      <c r="E56" s="36">
        <v>110</v>
      </c>
      <c r="F56" s="50">
        <v>200</v>
      </c>
      <c r="G56" s="29">
        <f t="shared" si="8"/>
        <v>22000</v>
      </c>
    </row>
    <row r="57" spans="2:7" x14ac:dyDescent="0.25">
      <c r="B57" s="17">
        <v>4</v>
      </c>
      <c r="C57" s="41" t="s">
        <v>55</v>
      </c>
      <c r="D57" s="23" t="s">
        <v>30</v>
      </c>
      <c r="E57" s="36">
        <v>3</v>
      </c>
      <c r="F57" s="50">
        <v>1200</v>
      </c>
      <c r="G57" s="29">
        <f t="shared" si="8"/>
        <v>3600</v>
      </c>
    </row>
    <row r="58" spans="2:7" ht="15.75" customHeight="1" x14ac:dyDescent="0.25">
      <c r="B58" s="17">
        <v>5</v>
      </c>
      <c r="C58" s="41" t="s">
        <v>56</v>
      </c>
      <c r="D58" s="23" t="s">
        <v>30</v>
      </c>
      <c r="E58" s="36">
        <v>3</v>
      </c>
      <c r="F58" s="50">
        <v>800</v>
      </c>
      <c r="G58" s="29">
        <f t="shared" si="8"/>
        <v>2400</v>
      </c>
    </row>
    <row r="59" spans="2:7" x14ac:dyDescent="0.25">
      <c r="B59" s="17">
        <v>6</v>
      </c>
      <c r="C59" s="41" t="s">
        <v>57</v>
      </c>
      <c r="D59" s="23" t="s">
        <v>30</v>
      </c>
      <c r="E59" s="36">
        <v>6</v>
      </c>
      <c r="F59" s="50">
        <v>150</v>
      </c>
      <c r="G59" s="29">
        <f t="shared" si="8"/>
        <v>900</v>
      </c>
    </row>
    <row r="60" spans="2:7" ht="15.75" customHeight="1" x14ac:dyDescent="0.25">
      <c r="B60" s="17">
        <v>7</v>
      </c>
      <c r="C60" s="41" t="s">
        <v>58</v>
      </c>
      <c r="D60" s="23" t="s">
        <v>30</v>
      </c>
      <c r="E60" s="36">
        <v>1</v>
      </c>
      <c r="F60" s="50">
        <v>750</v>
      </c>
      <c r="G60" s="29">
        <f t="shared" si="8"/>
        <v>750</v>
      </c>
    </row>
    <row r="61" spans="2:7" ht="15.75" customHeight="1" x14ac:dyDescent="0.25">
      <c r="B61" s="17">
        <v>8</v>
      </c>
      <c r="C61" s="41" t="s">
        <v>59</v>
      </c>
      <c r="D61" s="23" t="s">
        <v>30</v>
      </c>
      <c r="E61" s="36">
        <v>3</v>
      </c>
      <c r="F61" s="50">
        <v>750</v>
      </c>
      <c r="G61" s="29">
        <f t="shared" si="8"/>
        <v>2250</v>
      </c>
    </row>
    <row r="62" spans="2:7" ht="15.75" customHeight="1" x14ac:dyDescent="0.25">
      <c r="B62" s="17">
        <v>9</v>
      </c>
      <c r="C62" s="41" t="s">
        <v>60</v>
      </c>
      <c r="D62" s="23" t="s">
        <v>30</v>
      </c>
      <c r="E62" s="36">
        <v>1</v>
      </c>
      <c r="F62" s="50">
        <v>1100</v>
      </c>
      <c r="G62" s="29">
        <f t="shared" si="8"/>
        <v>1100</v>
      </c>
    </row>
    <row r="63" spans="2:7" ht="15.75" customHeight="1" x14ac:dyDescent="0.25">
      <c r="B63" s="17">
        <v>10</v>
      </c>
      <c r="C63" s="41" t="s">
        <v>61</v>
      </c>
      <c r="D63" s="23" t="s">
        <v>30</v>
      </c>
      <c r="E63" s="36">
        <v>3</v>
      </c>
      <c r="F63" s="50">
        <v>400</v>
      </c>
      <c r="G63" s="29">
        <f t="shared" si="8"/>
        <v>1200</v>
      </c>
    </row>
    <row r="64" spans="2:7" ht="15.75" customHeight="1" x14ac:dyDescent="0.25">
      <c r="B64" s="17">
        <v>11</v>
      </c>
      <c r="C64" s="41" t="s">
        <v>32</v>
      </c>
      <c r="D64" s="23" t="s">
        <v>30</v>
      </c>
      <c r="E64" s="36">
        <v>2</v>
      </c>
      <c r="F64" s="50">
        <v>60</v>
      </c>
      <c r="G64" s="29">
        <f t="shared" si="8"/>
        <v>120</v>
      </c>
    </row>
    <row r="65" spans="2:7" ht="15.75" customHeight="1" x14ac:dyDescent="0.25">
      <c r="B65" s="17">
        <v>12</v>
      </c>
      <c r="C65" s="41" t="s">
        <v>66</v>
      </c>
      <c r="D65" s="23" t="s">
        <v>30</v>
      </c>
      <c r="E65" s="36">
        <v>5</v>
      </c>
      <c r="F65" s="50">
        <v>650</v>
      </c>
      <c r="G65" s="29">
        <f t="shared" si="8"/>
        <v>3250</v>
      </c>
    </row>
    <row r="66" spans="2:7" ht="15.75" customHeight="1" x14ac:dyDescent="0.25">
      <c r="B66" s="17">
        <v>13</v>
      </c>
      <c r="C66" s="41" t="s">
        <v>64</v>
      </c>
      <c r="D66" s="23" t="s">
        <v>30</v>
      </c>
      <c r="E66" s="36">
        <v>1</v>
      </c>
      <c r="F66" s="50">
        <v>1700</v>
      </c>
      <c r="G66" s="29">
        <f t="shared" si="8"/>
        <v>1700</v>
      </c>
    </row>
    <row r="67" spans="2:7" ht="15.75" customHeight="1" thickBot="1" x14ac:dyDescent="0.3">
      <c r="B67" s="17">
        <v>14</v>
      </c>
      <c r="C67" s="41" t="s">
        <v>33</v>
      </c>
      <c r="D67" s="23" t="s">
        <v>42</v>
      </c>
      <c r="E67" s="36">
        <v>2</v>
      </c>
      <c r="F67" s="50">
        <v>500</v>
      </c>
      <c r="G67" s="29">
        <f t="shared" si="8"/>
        <v>1000</v>
      </c>
    </row>
    <row r="68" spans="2:7" ht="15.75" customHeight="1" thickBot="1" x14ac:dyDescent="0.3">
      <c r="B68" s="38"/>
      <c r="C68" s="105" t="s">
        <v>29</v>
      </c>
      <c r="D68" s="106"/>
      <c r="E68" s="106"/>
      <c r="F68" s="107"/>
      <c r="G68" s="39">
        <f>SUM(G54:G67)</f>
        <v>42350</v>
      </c>
    </row>
    <row r="69" spans="2:7" ht="15" x14ac:dyDescent="0.25"/>
    <row r="70" spans="2:7" ht="15.75" customHeight="1" thickBot="1" x14ac:dyDescent="0.3"/>
    <row r="71" spans="2:7" ht="19.5" thickBot="1" x14ac:dyDescent="0.3">
      <c r="B71" s="108" t="s">
        <v>62</v>
      </c>
      <c r="C71" s="109"/>
      <c r="D71" s="109"/>
      <c r="E71" s="109"/>
      <c r="F71" s="109"/>
      <c r="G71" s="67">
        <f>G68+G49+G41</f>
        <v>67240</v>
      </c>
    </row>
    <row r="72" spans="2:7" ht="15.75" customHeight="1" thickBot="1" x14ac:dyDescent="0.3"/>
    <row r="73" spans="2:7" ht="24" thickBot="1" x14ac:dyDescent="0.3">
      <c r="B73" s="93" t="s">
        <v>95</v>
      </c>
      <c r="C73" s="94"/>
      <c r="D73" s="94"/>
      <c r="E73" s="94"/>
      <c r="F73" s="95"/>
      <c r="G73" s="68">
        <f>3*G71</f>
        <v>201720</v>
      </c>
    </row>
    <row r="74" spans="2:7" ht="15.75" customHeight="1" thickBot="1" x14ac:dyDescent="0.3"/>
    <row r="75" spans="2:7" ht="15.75" customHeight="1" thickBot="1" x14ac:dyDescent="0.3">
      <c r="B75" s="24" t="s">
        <v>0</v>
      </c>
      <c r="C75" s="30" t="s">
        <v>1</v>
      </c>
      <c r="D75" s="30" t="s">
        <v>2</v>
      </c>
      <c r="E75" s="25" t="s">
        <v>3</v>
      </c>
      <c r="F75" s="30" t="s">
        <v>22</v>
      </c>
      <c r="G75" s="26" t="s">
        <v>4</v>
      </c>
    </row>
    <row r="76" spans="2:7" ht="19.5" thickBot="1" x14ac:dyDescent="0.3">
      <c r="B76" s="75" t="s">
        <v>69</v>
      </c>
      <c r="C76" s="76"/>
      <c r="D76" s="76"/>
      <c r="E76" s="76"/>
      <c r="F76" s="76"/>
      <c r="G76" s="77"/>
    </row>
    <row r="77" spans="2:7" ht="15.75" customHeight="1" thickBot="1" x14ac:dyDescent="0.3">
      <c r="B77" s="31"/>
      <c r="C77" s="78" t="s">
        <v>70</v>
      </c>
      <c r="D77" s="79"/>
      <c r="E77" s="79"/>
      <c r="F77" s="79"/>
      <c r="G77" s="80"/>
    </row>
    <row r="78" spans="2:7" ht="15.75" customHeight="1" x14ac:dyDescent="0.25">
      <c r="B78" s="17">
        <v>1</v>
      </c>
      <c r="C78" s="34" t="s">
        <v>71</v>
      </c>
      <c r="D78" s="23" t="s">
        <v>30</v>
      </c>
      <c r="E78" s="22">
        <v>3</v>
      </c>
      <c r="F78" s="37">
        <v>2250</v>
      </c>
      <c r="G78" s="32">
        <f t="shared" ref="G78:G88" si="9">E78*F78</f>
        <v>6750</v>
      </c>
    </row>
    <row r="79" spans="2:7" ht="15.75" customHeight="1" x14ac:dyDescent="0.25">
      <c r="B79" s="23">
        <v>2</v>
      </c>
      <c r="C79" s="41" t="s">
        <v>72</v>
      </c>
      <c r="D79" s="42" t="s">
        <v>30</v>
      </c>
      <c r="E79" s="36">
        <v>3</v>
      </c>
      <c r="F79" s="50">
        <v>1100</v>
      </c>
      <c r="G79" s="32">
        <f t="shared" si="9"/>
        <v>3300</v>
      </c>
    </row>
    <row r="80" spans="2:7" ht="15.75" customHeight="1" x14ac:dyDescent="0.25">
      <c r="B80" s="17">
        <v>3</v>
      </c>
      <c r="C80" s="34" t="s">
        <v>73</v>
      </c>
      <c r="D80" s="23" t="s">
        <v>30</v>
      </c>
      <c r="E80" s="22">
        <v>3</v>
      </c>
      <c r="F80" s="37">
        <v>3300</v>
      </c>
      <c r="G80" s="32">
        <f t="shared" si="9"/>
        <v>9900</v>
      </c>
    </row>
    <row r="81" spans="2:7" ht="15.75" customHeight="1" x14ac:dyDescent="0.25">
      <c r="B81" s="23">
        <v>4</v>
      </c>
      <c r="C81" s="41" t="s">
        <v>72</v>
      </c>
      <c r="D81" s="42" t="s">
        <v>30</v>
      </c>
      <c r="E81" s="36">
        <v>3</v>
      </c>
      <c r="F81" s="50">
        <v>1100</v>
      </c>
      <c r="G81" s="32">
        <f t="shared" si="9"/>
        <v>3300</v>
      </c>
    </row>
    <row r="82" spans="2:7" ht="15.75" customHeight="1" x14ac:dyDescent="0.25">
      <c r="B82" s="17">
        <v>5</v>
      </c>
      <c r="C82" s="34" t="s">
        <v>74</v>
      </c>
      <c r="D82" s="23" t="s">
        <v>30</v>
      </c>
      <c r="E82" s="22">
        <v>3</v>
      </c>
      <c r="F82" s="37">
        <v>3300</v>
      </c>
      <c r="G82" s="32">
        <f t="shared" si="9"/>
        <v>9900</v>
      </c>
    </row>
    <row r="83" spans="2:7" ht="15.75" customHeight="1" x14ac:dyDescent="0.25">
      <c r="B83" s="23">
        <v>6</v>
      </c>
      <c r="C83" s="41" t="s">
        <v>75</v>
      </c>
      <c r="D83" s="42" t="s">
        <v>30</v>
      </c>
      <c r="E83" s="36">
        <v>3</v>
      </c>
      <c r="F83" s="50">
        <v>1100</v>
      </c>
      <c r="G83" s="32">
        <f t="shared" si="9"/>
        <v>3300</v>
      </c>
    </row>
    <row r="84" spans="2:7" ht="15.75" customHeight="1" x14ac:dyDescent="0.25">
      <c r="B84" s="17">
        <v>7</v>
      </c>
      <c r="C84" s="41" t="s">
        <v>76</v>
      </c>
      <c r="D84" s="42" t="s">
        <v>30</v>
      </c>
      <c r="E84" s="36">
        <v>3</v>
      </c>
      <c r="F84" s="50">
        <v>800</v>
      </c>
      <c r="G84" s="32">
        <f t="shared" si="9"/>
        <v>2400</v>
      </c>
    </row>
    <row r="85" spans="2:7" ht="15.75" customHeight="1" x14ac:dyDescent="0.25">
      <c r="B85" s="23">
        <v>8</v>
      </c>
      <c r="C85" s="41" t="s">
        <v>77</v>
      </c>
      <c r="D85" s="42" t="s">
        <v>30</v>
      </c>
      <c r="E85" s="36">
        <v>3</v>
      </c>
      <c r="F85" s="50">
        <v>800</v>
      </c>
      <c r="G85" s="32">
        <f t="shared" si="9"/>
        <v>2400</v>
      </c>
    </row>
    <row r="86" spans="2:7" ht="15.75" customHeight="1" x14ac:dyDescent="0.25">
      <c r="B86" s="17">
        <v>9</v>
      </c>
      <c r="C86" s="41" t="s">
        <v>78</v>
      </c>
      <c r="D86" s="42" t="s">
        <v>42</v>
      </c>
      <c r="E86" s="36">
        <v>12</v>
      </c>
      <c r="F86" s="50">
        <v>1100</v>
      </c>
      <c r="G86" s="32">
        <f t="shared" si="9"/>
        <v>13200</v>
      </c>
    </row>
    <row r="87" spans="2:7" ht="15.75" customHeight="1" x14ac:dyDescent="0.25">
      <c r="B87" s="23">
        <v>10</v>
      </c>
      <c r="C87" s="41" t="s">
        <v>61</v>
      </c>
      <c r="D87" s="42" t="s">
        <v>30</v>
      </c>
      <c r="E87" s="36">
        <v>10</v>
      </c>
      <c r="F87" s="50">
        <v>600</v>
      </c>
      <c r="G87" s="32">
        <f t="shared" si="9"/>
        <v>6000</v>
      </c>
    </row>
    <row r="88" spans="2:7" ht="15.75" customHeight="1" thickBot="1" x14ac:dyDescent="0.3">
      <c r="B88" s="17">
        <v>11</v>
      </c>
      <c r="C88" s="41"/>
      <c r="D88" s="23"/>
      <c r="E88" s="36"/>
      <c r="F88" s="50"/>
      <c r="G88" s="29">
        <f t="shared" si="9"/>
        <v>0</v>
      </c>
    </row>
    <row r="89" spans="2:7" ht="15.75" customHeight="1" thickBot="1" x14ac:dyDescent="0.3">
      <c r="B89" s="38"/>
      <c r="C89" s="81" t="s">
        <v>63</v>
      </c>
      <c r="D89" s="82"/>
      <c r="E89" s="82"/>
      <c r="F89" s="83"/>
      <c r="G89" s="39">
        <f>SUM(G78:G88)</f>
        <v>60450</v>
      </c>
    </row>
    <row r="90" spans="2:7" ht="15.75" customHeight="1" thickBot="1" x14ac:dyDescent="0.3">
      <c r="B90" s="84" t="s">
        <v>79</v>
      </c>
      <c r="C90" s="85"/>
      <c r="D90" s="85"/>
      <c r="E90" s="85"/>
      <c r="F90" s="85"/>
      <c r="G90" s="86"/>
    </row>
    <row r="91" spans="2:7" ht="15.75" customHeight="1" x14ac:dyDescent="0.25">
      <c r="B91" s="23">
        <v>1</v>
      </c>
      <c r="C91" s="41" t="s">
        <v>80</v>
      </c>
      <c r="D91" s="42" t="s">
        <v>30</v>
      </c>
      <c r="E91" s="43">
        <v>3</v>
      </c>
      <c r="F91" s="51">
        <v>11500</v>
      </c>
      <c r="G91" s="29">
        <f t="shared" ref="G91:G102" si="10">F91*E91</f>
        <v>34500</v>
      </c>
    </row>
    <row r="92" spans="2:7" ht="15.75" customHeight="1" x14ac:dyDescent="0.25">
      <c r="B92" s="23">
        <v>2</v>
      </c>
      <c r="C92" s="41" t="s">
        <v>81</v>
      </c>
      <c r="D92" s="42" t="s">
        <v>30</v>
      </c>
      <c r="E92" s="43">
        <v>6</v>
      </c>
      <c r="F92" s="51">
        <v>95</v>
      </c>
      <c r="G92" s="29">
        <f t="shared" si="10"/>
        <v>570</v>
      </c>
    </row>
    <row r="93" spans="2:7" ht="15.75" customHeight="1" x14ac:dyDescent="0.25">
      <c r="B93" s="23">
        <v>3</v>
      </c>
      <c r="C93" s="34" t="s">
        <v>82</v>
      </c>
      <c r="D93" s="42" t="s">
        <v>83</v>
      </c>
      <c r="E93" s="36">
        <v>5</v>
      </c>
      <c r="F93" s="50">
        <v>1200</v>
      </c>
      <c r="G93" s="29">
        <f t="shared" si="10"/>
        <v>6000</v>
      </c>
    </row>
    <row r="94" spans="2:7" ht="15.75" customHeight="1" x14ac:dyDescent="0.25">
      <c r="B94" s="23">
        <v>4</v>
      </c>
      <c r="C94" s="34" t="s">
        <v>84</v>
      </c>
      <c r="D94" s="42" t="s">
        <v>30</v>
      </c>
      <c r="E94" s="43">
        <v>20</v>
      </c>
      <c r="F94" s="51">
        <v>210</v>
      </c>
      <c r="G94" s="29">
        <f t="shared" si="10"/>
        <v>4200</v>
      </c>
    </row>
    <row r="95" spans="2:7" ht="15.75" customHeight="1" x14ac:dyDescent="0.25">
      <c r="B95" s="23">
        <v>5</v>
      </c>
      <c r="C95" s="34" t="s">
        <v>85</v>
      </c>
      <c r="D95" s="42" t="s">
        <v>30</v>
      </c>
      <c r="E95" s="43">
        <v>10</v>
      </c>
      <c r="F95" s="51">
        <v>55</v>
      </c>
      <c r="G95" s="29">
        <f t="shared" si="10"/>
        <v>550</v>
      </c>
    </row>
    <row r="96" spans="2:7" ht="15.75" customHeight="1" x14ac:dyDescent="0.25">
      <c r="B96" s="23">
        <v>6</v>
      </c>
      <c r="C96" s="34" t="s">
        <v>33</v>
      </c>
      <c r="D96" s="42" t="s">
        <v>42</v>
      </c>
      <c r="E96" s="43">
        <v>2</v>
      </c>
      <c r="F96" s="51">
        <v>500</v>
      </c>
      <c r="G96" s="29">
        <f t="shared" si="10"/>
        <v>1000</v>
      </c>
    </row>
    <row r="97" spans="2:9" ht="15.75" customHeight="1" x14ac:dyDescent="0.25">
      <c r="B97" s="23">
        <v>7</v>
      </c>
      <c r="C97" s="34" t="s">
        <v>86</v>
      </c>
      <c r="D97" s="42" t="s">
        <v>30</v>
      </c>
      <c r="E97" s="43">
        <v>6</v>
      </c>
      <c r="F97" s="51">
        <v>7500</v>
      </c>
      <c r="G97" s="29">
        <f t="shared" si="10"/>
        <v>45000</v>
      </c>
    </row>
    <row r="98" spans="2:9" ht="15.75" customHeight="1" x14ac:dyDescent="0.25">
      <c r="B98" s="23">
        <v>8</v>
      </c>
      <c r="C98" s="41" t="s">
        <v>87</v>
      </c>
      <c r="D98" s="42" t="s">
        <v>30</v>
      </c>
      <c r="E98" s="43">
        <v>3</v>
      </c>
      <c r="F98" s="51">
        <v>24000</v>
      </c>
      <c r="G98" s="29">
        <f t="shared" si="10"/>
        <v>72000</v>
      </c>
    </row>
    <row r="99" spans="2:9" ht="15.75" customHeight="1" x14ac:dyDescent="0.25">
      <c r="B99" s="23">
        <v>9</v>
      </c>
      <c r="C99" s="41" t="s">
        <v>88</v>
      </c>
      <c r="D99" s="42" t="s">
        <v>30</v>
      </c>
      <c r="E99" s="43">
        <v>3</v>
      </c>
      <c r="F99" s="51">
        <v>15800</v>
      </c>
      <c r="G99" s="29">
        <f t="shared" si="10"/>
        <v>47400</v>
      </c>
    </row>
    <row r="100" spans="2:9" ht="15.75" customHeight="1" x14ac:dyDescent="0.25">
      <c r="B100" s="23">
        <v>10</v>
      </c>
      <c r="C100" s="34" t="s">
        <v>89</v>
      </c>
      <c r="D100" s="42" t="s">
        <v>30</v>
      </c>
      <c r="E100" s="43">
        <v>3</v>
      </c>
      <c r="F100" s="51">
        <v>6300</v>
      </c>
      <c r="G100" s="29">
        <f t="shared" si="10"/>
        <v>18900</v>
      </c>
    </row>
    <row r="101" spans="2:9" ht="15.75" customHeight="1" x14ac:dyDescent="0.25">
      <c r="B101" s="23">
        <v>11</v>
      </c>
      <c r="C101" s="34" t="s">
        <v>90</v>
      </c>
      <c r="D101" s="33" t="s">
        <v>30</v>
      </c>
      <c r="E101" s="35">
        <v>3</v>
      </c>
      <c r="F101" s="40">
        <v>2500</v>
      </c>
      <c r="G101" s="32">
        <f t="shared" si="10"/>
        <v>7500</v>
      </c>
    </row>
    <row r="102" spans="2:9" ht="15.75" customHeight="1" thickBot="1" x14ac:dyDescent="0.3">
      <c r="B102" s="23">
        <v>12</v>
      </c>
      <c r="C102" s="34" t="s">
        <v>91</v>
      </c>
      <c r="D102" s="33" t="s">
        <v>30</v>
      </c>
      <c r="E102" s="35">
        <v>3</v>
      </c>
      <c r="F102" s="40">
        <v>24000</v>
      </c>
      <c r="G102" s="32">
        <f t="shared" si="10"/>
        <v>72000</v>
      </c>
    </row>
    <row r="103" spans="2:9" ht="15.75" customHeight="1" thickBot="1" x14ac:dyDescent="0.3">
      <c r="B103" s="20"/>
      <c r="C103" s="87" t="s">
        <v>29</v>
      </c>
      <c r="D103" s="88"/>
      <c r="E103" s="88"/>
      <c r="F103" s="89"/>
      <c r="G103" s="44">
        <f>SUM(G91:G102)</f>
        <v>309620</v>
      </c>
    </row>
    <row r="104" spans="2:9" ht="21" thickBot="1" x14ac:dyDescent="0.3">
      <c r="B104" s="90" t="s">
        <v>92</v>
      </c>
      <c r="C104" s="91"/>
      <c r="D104" s="91"/>
      <c r="E104" s="91"/>
      <c r="F104" s="92"/>
      <c r="G104" s="71">
        <f>G89+G103</f>
        <v>370070</v>
      </c>
    </row>
    <row r="106" spans="2:9" ht="15.75" customHeight="1" thickBot="1" x14ac:dyDescent="0.3">
      <c r="B106" s="110" t="s">
        <v>96</v>
      </c>
      <c r="C106" s="110"/>
      <c r="D106" s="110"/>
      <c r="E106" s="110"/>
      <c r="F106" s="110"/>
      <c r="G106" s="111">
        <f>0.04*570000</f>
        <v>22800</v>
      </c>
    </row>
    <row r="107" spans="2:9" ht="24" thickBot="1" x14ac:dyDescent="0.3">
      <c r="B107" s="72" t="s">
        <v>93</v>
      </c>
      <c r="C107" s="73"/>
      <c r="D107" s="73"/>
      <c r="E107" s="73"/>
      <c r="F107" s="74"/>
      <c r="G107" s="70">
        <v>594590</v>
      </c>
      <c r="I107" s="111"/>
    </row>
  </sheetData>
  <mergeCells count="29">
    <mergeCell ref="B44:G44"/>
    <mergeCell ref="C45:G45"/>
    <mergeCell ref="C49:F49"/>
    <mergeCell ref="B52:G52"/>
    <mergeCell ref="C53:G53"/>
    <mergeCell ref="B73:F73"/>
    <mergeCell ref="B4:G4"/>
    <mergeCell ref="B41:F41"/>
    <mergeCell ref="B9:G9"/>
    <mergeCell ref="B23:G23"/>
    <mergeCell ref="C27:F27"/>
    <mergeCell ref="B28:G28"/>
    <mergeCell ref="C33:F33"/>
    <mergeCell ref="C10:G10"/>
    <mergeCell ref="C17:F17"/>
    <mergeCell ref="B18:G18"/>
    <mergeCell ref="C22:F22"/>
    <mergeCell ref="B34:G34"/>
    <mergeCell ref="C40:F40"/>
    <mergeCell ref="C68:F68"/>
    <mergeCell ref="B71:F71"/>
    <mergeCell ref="B107:F107"/>
    <mergeCell ref="B76:G76"/>
    <mergeCell ref="C77:G77"/>
    <mergeCell ref="C89:F89"/>
    <mergeCell ref="B90:G90"/>
    <mergeCell ref="C103:F103"/>
    <mergeCell ref="B104:F104"/>
    <mergeCell ref="B106:F106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400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2016-10-18T19:59:23Z</cp:lastPrinted>
  <dcterms:created xsi:type="dcterms:W3CDTF">2013-05-11T13:57:07Z</dcterms:created>
  <dcterms:modified xsi:type="dcterms:W3CDTF">2017-02-25T10:09:34Z</dcterms:modified>
</cp:coreProperties>
</file>