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1"/>
  <c r="F40" s="1"/>
  <c r="F23"/>
  <c r="F24"/>
  <c r="F25"/>
  <c r="F26"/>
  <c r="F27"/>
  <c r="F28"/>
  <c r="F29"/>
  <c r="F30"/>
  <c r="F31"/>
  <c r="F32"/>
  <c r="F33"/>
  <c r="F34"/>
  <c r="F35"/>
  <c r="F36"/>
  <c r="F37"/>
  <c r="F38"/>
  <c r="F39"/>
  <c r="F41"/>
  <c r="F42"/>
  <c r="F43"/>
  <c r="F45"/>
  <c r="F22"/>
  <c r="D8"/>
  <c r="D10"/>
  <c r="D14"/>
  <c r="D19"/>
  <c r="F46" l="1"/>
  <c r="F48" s="1"/>
</calcChain>
</file>

<file path=xl/sharedStrings.xml><?xml version="1.0" encoding="utf-8"?>
<sst xmlns="http://schemas.openxmlformats.org/spreadsheetml/2006/main" count="95" uniqueCount="58">
  <si>
    <t>№ 
п/п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</si>
  <si>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</si>
  <si>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</si>
  <si>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</si>
  <si>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</si>
  <si>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</si>
  <si>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</si>
  <si>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</si>
  <si>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Одиниця виміру</t>
  </si>
  <si>
    <t>Всього за розділом 1:</t>
  </si>
  <si>
    <t>Всього за розділом 2:</t>
  </si>
  <si>
    <t>Усього по проекту:</t>
  </si>
  <si>
    <t>Роботи</t>
  </si>
  <si>
    <t>Матеріали та обладнання</t>
  </si>
  <si>
    <t>Транспортні витрати:</t>
  </si>
  <si>
    <t>Демонтажні роботи: прибирання території, звільнення ділянок від сміття, бруду, залишків рослинних матеріалів, демонтаж металевих конструкцій, лавок, столів, бордюрів тощо</t>
  </si>
  <si>
    <t>Планування території, завезення відсіву, піску, чернозему, розподіл території на зони згідно проекту</t>
  </si>
  <si>
    <t>Монтаж тенісних столов</t>
  </si>
  <si>
    <t>шт.</t>
  </si>
  <si>
    <t>м2</t>
  </si>
  <si>
    <t>п.м</t>
  </si>
  <si>
    <t>Встановлення огорожі згідно проекту</t>
  </si>
  <si>
    <t>Спил аварійних дерев, санітарна обрізка дерев, формування шаровидної крони дерев, видалення пнів</t>
  </si>
  <si>
    <t>Встановлення лавочок, урн для сміття та столів по всій території згідно схеми їх розташування за проектом та супутні роботи</t>
  </si>
  <si>
    <t>Укладання бордюрів та формування клумб під квітники згідно проекту а супутні роботи</t>
  </si>
  <si>
    <t>Висадження кущів, квітів за схемою проекта а супутні роботи</t>
  </si>
  <si>
    <t>Укладання універсального рулонного газону а супутні роботи</t>
  </si>
  <si>
    <t>Монтаж бетонної плитки для еко-парковки, засіювання газонною травою, встановлення бетоних напівсфер а супутні роботи</t>
  </si>
  <si>
    <t>Укладання травмобезпечного  покриття із гумової плитки на дитячому майданчику з нанесенням визирунку під класики за схемою проекта а супутні роботи</t>
  </si>
  <si>
    <t>Встановлення обладнання дитячого майданчика а супутні роботи</t>
  </si>
  <si>
    <t>Укладання тротуарної плитки на пішохідних дорожках, майданчиках зони відпочинку під столи та лавки а супутні роботи</t>
  </si>
  <si>
    <t>Встановлення вуличних тренажерів та турніків а супутні роботи</t>
  </si>
  <si>
    <t>Монтаж та бетонування вуличних тренажерів а супутні роботи</t>
  </si>
  <si>
    <t>Укладання спортивного покриття із гумової плитки на майданчику з тренажерами та майданчиках під тенісні столи за схемою проекта а супутні роботи</t>
  </si>
  <si>
    <t>Тенісний стіл</t>
  </si>
  <si>
    <t>Спортивный комплекс SW-654</t>
  </si>
  <si>
    <t>Брусья двойные SW-660</t>
  </si>
  <si>
    <t>Упор для отжимания двойной SW-663</t>
  </si>
  <si>
    <t>Лавка с упорами SW-666</t>
  </si>
  <si>
    <t>Тренажер Жим сидя от груди - Тяга сверху InterAtletika SL 101.1</t>
  </si>
  <si>
    <t>Тренажер Орбитрек InterAtletika SL 116</t>
  </si>
  <si>
    <t>Тренажер Упор для пресса InterAtletika SL 125</t>
  </si>
  <si>
    <t>Тренажер Гребной тренажер InterAtletika SL 135</t>
  </si>
  <si>
    <t>Тренажер рычажная тяга InterAtletika SL 131</t>
  </si>
  <si>
    <t>Тренажер Степпер - разгибатель бедра InterAtletika SL 136.1</t>
  </si>
  <si>
    <t>Тренажер Жим ногами горизонтальный InterAtletika SL 203</t>
  </si>
  <si>
    <t>Тренажер Батерфляй InterAtletika SL 128</t>
  </si>
  <si>
    <t>Ігровий дитячий комплекс "Метелик"</t>
  </si>
  <si>
    <t>Карусель зі штурвалом на три сідіння</t>
  </si>
  <si>
    <t>Гойдалка на два місця "Сонечко"</t>
  </si>
  <si>
    <t>Огородження (2000,0х0,500м)</t>
  </si>
  <si>
    <t>Урна вулична перекидна на бетонованих ніжках, 36 л</t>
  </si>
  <si>
    <t>Гумова плитка 500х500 12-50 мм різного кольору</t>
  </si>
  <si>
    <t>Кругова скамійка вокруг дерева</t>
  </si>
  <si>
    <t>Скамійка паркова з навісом</t>
  </si>
  <si>
    <t>Садовий комплект з навісом (стол із скамійками)</t>
  </si>
  <si>
    <t>Зелені насадження (спірея, самшит стрижений, гейхера, нивяник, чорнобривці, гвоздика кущова тощо)</t>
  </si>
  <si>
    <t>Універсальний рулонний газон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</si>
</sst>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="160" zoomScaleNormal="160" workbookViewId="0">
      <selection activeCell="F51" sqref="F51"/>
    </sheetView>
  </sheetViews>
  <sheetFormatPr defaultRowHeight="15"/>
  <cols>
    <col min="1" max="1" width="3.7109375" style="16" customWidth="1"/>
    <col min="2" max="2" width="54.85546875" style="16" bestFit="1" customWidth="1"/>
    <col min="3" max="3" width="12.28515625" style="28" customWidth="1"/>
    <col min="4" max="4" width="10.140625" style="28" customWidth="1"/>
    <col min="5" max="5" width="10.5703125" style="16" customWidth="1"/>
    <col min="6" max="6" width="12.7109375" style="16" customWidth="1"/>
    <col min="7" max="7" width="10.28515625" style="16" customWidth="1"/>
    <col min="8" max="8" width="10.7109375" style="16" customWidth="1"/>
    <col min="9" max="9" width="11.7109375" style="16" customWidth="1"/>
    <col min="10" max="16384" width="9.140625" style="16"/>
  </cols>
  <sheetData>
    <row r="1" spans="1:9" ht="15.75" thickBot="1">
      <c r="A1" s="8"/>
      <c r="B1" s="9"/>
      <c r="C1" s="24"/>
      <c r="D1" s="10" t="s">
        <v>4</v>
      </c>
      <c r="E1" s="11"/>
      <c r="F1" s="12"/>
      <c r="G1" s="13" t="s">
        <v>5</v>
      </c>
      <c r="H1" s="14"/>
      <c r="I1" s="15"/>
    </row>
    <row r="2" spans="1:9" s="17" customFormat="1" ht="36.75" thickBot="1">
      <c r="A2" s="3" t="s">
        <v>0</v>
      </c>
      <c r="B2" s="4" t="s">
        <v>7</v>
      </c>
      <c r="C2" s="5" t="s">
        <v>8</v>
      </c>
      <c r="D2" s="5" t="s">
        <v>2</v>
      </c>
      <c r="E2" s="1" t="s">
        <v>1</v>
      </c>
      <c r="F2" s="2" t="s">
        <v>6</v>
      </c>
      <c r="G2" s="5" t="s">
        <v>2</v>
      </c>
      <c r="H2" s="1" t="s">
        <v>3</v>
      </c>
      <c r="I2" s="2" t="s">
        <v>6</v>
      </c>
    </row>
    <row r="3" spans="1:9">
      <c r="A3" s="18"/>
      <c r="B3" s="29" t="s">
        <v>12</v>
      </c>
      <c r="C3" s="25"/>
      <c r="D3" s="25"/>
      <c r="E3" s="18"/>
      <c r="F3" s="19"/>
      <c r="G3" s="20"/>
      <c r="H3" s="18"/>
      <c r="I3" s="18"/>
    </row>
    <row r="4" spans="1:9" ht="60">
      <c r="A4" s="21"/>
      <c r="B4" s="32" t="s">
        <v>15</v>
      </c>
      <c r="C4" s="26"/>
      <c r="D4" s="26"/>
      <c r="E4" s="21"/>
      <c r="F4" s="22"/>
      <c r="G4" s="23"/>
      <c r="H4" s="21"/>
      <c r="I4" s="21"/>
    </row>
    <row r="5" spans="1:9" ht="30">
      <c r="A5" s="21"/>
      <c r="B5" s="32" t="s">
        <v>22</v>
      </c>
      <c r="C5" s="33" t="s">
        <v>18</v>
      </c>
      <c r="D5" s="26">
        <v>15</v>
      </c>
      <c r="E5" s="34"/>
      <c r="F5" s="31"/>
      <c r="G5" s="23"/>
      <c r="H5" s="21"/>
      <c r="I5" s="21"/>
    </row>
    <row r="6" spans="1:9" ht="30">
      <c r="A6" s="21"/>
      <c r="B6" s="32" t="s">
        <v>16</v>
      </c>
      <c r="C6" s="33" t="s">
        <v>19</v>
      </c>
      <c r="D6" s="26">
        <v>2025</v>
      </c>
      <c r="E6" s="34"/>
      <c r="F6" s="31"/>
      <c r="G6" s="23"/>
      <c r="H6" s="21"/>
      <c r="I6" s="21"/>
    </row>
    <row r="7" spans="1:9" ht="30">
      <c r="A7" s="21"/>
      <c r="B7" s="32" t="s">
        <v>32</v>
      </c>
      <c r="C7" s="33" t="s">
        <v>18</v>
      </c>
      <c r="D7" s="26">
        <v>8</v>
      </c>
      <c r="E7" s="21"/>
      <c r="F7" s="31"/>
      <c r="G7" s="23"/>
      <c r="H7" s="21"/>
      <c r="I7" s="21"/>
    </row>
    <row r="8" spans="1:9" ht="45">
      <c r="A8" s="21"/>
      <c r="B8" s="32" t="s">
        <v>33</v>
      </c>
      <c r="C8" s="33" t="s">
        <v>19</v>
      </c>
      <c r="D8" s="26">
        <f>12*10+6*10*2</f>
        <v>240</v>
      </c>
      <c r="E8" s="21"/>
      <c r="F8" s="31"/>
      <c r="G8" s="23"/>
      <c r="H8" s="21"/>
      <c r="I8" s="21"/>
    </row>
    <row r="9" spans="1:9" ht="30">
      <c r="A9" s="21"/>
      <c r="B9" s="32" t="s">
        <v>31</v>
      </c>
      <c r="C9" s="33" t="s">
        <v>18</v>
      </c>
      <c r="D9" s="26">
        <v>4</v>
      </c>
      <c r="E9" s="21"/>
      <c r="F9" s="31"/>
      <c r="G9" s="23"/>
      <c r="H9" s="21"/>
      <c r="I9" s="21"/>
    </row>
    <row r="10" spans="1:9" ht="45">
      <c r="A10" s="21"/>
      <c r="B10" s="32" t="s">
        <v>30</v>
      </c>
      <c r="C10" s="33" t="s">
        <v>19</v>
      </c>
      <c r="D10" s="26">
        <f>(45+45+60+16)*1+3*1+4.5*4.5*2+0.5</f>
        <v>210</v>
      </c>
      <c r="E10" s="34"/>
      <c r="F10" s="31"/>
      <c r="G10" s="23"/>
      <c r="H10" s="21"/>
      <c r="I10" s="21"/>
    </row>
    <row r="11" spans="1:9">
      <c r="A11" s="21"/>
      <c r="B11" s="32" t="s">
        <v>17</v>
      </c>
      <c r="C11" s="33" t="s">
        <v>18</v>
      </c>
      <c r="D11" s="26">
        <v>2</v>
      </c>
      <c r="E11" s="21"/>
      <c r="F11" s="31"/>
      <c r="G11" s="23"/>
      <c r="H11" s="21"/>
      <c r="I11" s="21"/>
    </row>
    <row r="12" spans="1:9">
      <c r="A12" s="21"/>
      <c r="B12" s="32" t="s">
        <v>21</v>
      </c>
      <c r="C12" s="33" t="s">
        <v>20</v>
      </c>
      <c r="D12" s="26">
        <v>90</v>
      </c>
      <c r="E12" s="34"/>
      <c r="F12" s="31"/>
      <c r="G12" s="23"/>
      <c r="H12" s="21"/>
      <c r="I12" s="21"/>
    </row>
    <row r="13" spans="1:9" ht="30">
      <c r="A13" s="21"/>
      <c r="B13" s="32" t="s">
        <v>29</v>
      </c>
      <c r="C13" s="33" t="s">
        <v>18</v>
      </c>
      <c r="D13" s="26">
        <v>3</v>
      </c>
      <c r="E13" s="21"/>
      <c r="F13" s="31"/>
      <c r="G13" s="23"/>
      <c r="H13" s="21"/>
      <c r="I13" s="21"/>
    </row>
    <row r="14" spans="1:9" ht="45">
      <c r="A14" s="21"/>
      <c r="B14" s="32" t="s">
        <v>28</v>
      </c>
      <c r="C14" s="33" t="s">
        <v>19</v>
      </c>
      <c r="D14" s="26">
        <f>15*12</f>
        <v>180</v>
      </c>
      <c r="E14" s="34"/>
      <c r="F14" s="31"/>
      <c r="G14" s="23"/>
      <c r="H14" s="21"/>
      <c r="I14" s="21"/>
    </row>
    <row r="15" spans="1:9" ht="45">
      <c r="A15" s="21"/>
      <c r="B15" s="32" t="s">
        <v>23</v>
      </c>
      <c r="C15" s="33" t="s">
        <v>18</v>
      </c>
      <c r="D15" s="26">
        <v>14</v>
      </c>
      <c r="E15" s="34"/>
      <c r="F15" s="31"/>
      <c r="G15" s="23"/>
      <c r="H15" s="21"/>
      <c r="I15" s="21"/>
    </row>
    <row r="16" spans="1:9" ht="30">
      <c r="A16" s="21"/>
      <c r="B16" s="32" t="s">
        <v>24</v>
      </c>
      <c r="C16" s="33" t="s">
        <v>20</v>
      </c>
      <c r="D16" s="26">
        <v>55</v>
      </c>
      <c r="E16" s="34"/>
      <c r="F16" s="31"/>
      <c r="G16" s="23"/>
      <c r="H16" s="21"/>
      <c r="I16" s="21"/>
    </row>
    <row r="17" spans="1:9" ht="30">
      <c r="A17" s="21"/>
      <c r="B17" s="32" t="s">
        <v>25</v>
      </c>
      <c r="C17" s="33" t="s">
        <v>18</v>
      </c>
      <c r="D17" s="26">
        <v>250</v>
      </c>
      <c r="E17" s="34"/>
      <c r="F17" s="31"/>
      <c r="G17" s="23"/>
      <c r="H17" s="21"/>
      <c r="I17" s="21"/>
    </row>
    <row r="18" spans="1:9" ht="30">
      <c r="A18" s="21"/>
      <c r="B18" s="32" t="s">
        <v>26</v>
      </c>
      <c r="C18" s="33" t="s">
        <v>19</v>
      </c>
      <c r="D18" s="26">
        <v>1200</v>
      </c>
      <c r="E18" s="34"/>
      <c r="F18" s="31"/>
      <c r="G18" s="23"/>
      <c r="H18" s="21"/>
      <c r="I18" s="21"/>
    </row>
    <row r="19" spans="1:9" ht="45">
      <c r="A19" s="21"/>
      <c r="B19" s="32" t="s">
        <v>27</v>
      </c>
      <c r="C19" s="33" t="s">
        <v>19</v>
      </c>
      <c r="D19" s="26">
        <f>25*4</f>
        <v>100</v>
      </c>
      <c r="E19" s="34"/>
      <c r="F19" s="31"/>
      <c r="G19" s="23"/>
      <c r="H19" s="21"/>
      <c r="I19" s="21"/>
    </row>
    <row r="20" spans="1:9" ht="15.75">
      <c r="A20" s="6"/>
      <c r="B20" s="7" t="s">
        <v>9</v>
      </c>
      <c r="C20" s="27"/>
      <c r="D20" s="26"/>
      <c r="E20" s="21"/>
      <c r="F20" s="31">
        <v>130000</v>
      </c>
      <c r="G20" s="23"/>
      <c r="H20" s="21"/>
      <c r="I20" s="21"/>
    </row>
    <row r="21" spans="1:9">
      <c r="A21" s="21"/>
      <c r="B21" s="30" t="s">
        <v>13</v>
      </c>
      <c r="C21" s="26"/>
      <c r="D21" s="26"/>
      <c r="E21" s="21"/>
      <c r="F21" s="22"/>
      <c r="G21" s="23"/>
      <c r="H21" s="21"/>
      <c r="I21" s="21"/>
    </row>
    <row r="22" spans="1:9">
      <c r="A22" s="21"/>
      <c r="B22" s="32" t="s">
        <v>34</v>
      </c>
      <c r="C22" s="33" t="s">
        <v>18</v>
      </c>
      <c r="D22" s="26">
        <v>2</v>
      </c>
      <c r="E22" s="34">
        <v>5000</v>
      </c>
      <c r="F22" s="31">
        <f>D22*E22</f>
        <v>10000</v>
      </c>
      <c r="G22" s="23"/>
      <c r="H22" s="21"/>
      <c r="I22" s="21"/>
    </row>
    <row r="23" spans="1:9">
      <c r="A23" s="21"/>
      <c r="B23" s="32" t="s">
        <v>35</v>
      </c>
      <c r="C23" s="33" t="s">
        <v>18</v>
      </c>
      <c r="D23" s="26">
        <v>1</v>
      </c>
      <c r="E23" s="34">
        <v>16850</v>
      </c>
      <c r="F23" s="31">
        <f t="shared" ref="F23:F45" si="0">D23*E23</f>
        <v>16850</v>
      </c>
      <c r="G23" s="23"/>
      <c r="H23" s="21"/>
      <c r="I23" s="21"/>
    </row>
    <row r="24" spans="1:9">
      <c r="A24" s="21"/>
      <c r="B24" s="32" t="s">
        <v>36</v>
      </c>
      <c r="C24" s="33" t="s">
        <v>18</v>
      </c>
      <c r="D24" s="26">
        <v>1</v>
      </c>
      <c r="E24" s="34">
        <v>5150</v>
      </c>
      <c r="F24" s="31">
        <f t="shared" si="0"/>
        <v>5150</v>
      </c>
      <c r="G24" s="23"/>
      <c r="H24" s="21"/>
      <c r="I24" s="21"/>
    </row>
    <row r="25" spans="1:9">
      <c r="A25" s="21"/>
      <c r="B25" s="32" t="s">
        <v>37</v>
      </c>
      <c r="C25" s="33" t="s">
        <v>18</v>
      </c>
      <c r="D25" s="26">
        <v>1</v>
      </c>
      <c r="E25" s="34">
        <v>2200</v>
      </c>
      <c r="F25" s="31">
        <f t="shared" si="0"/>
        <v>2200</v>
      </c>
      <c r="G25" s="23"/>
      <c r="H25" s="21"/>
      <c r="I25" s="21"/>
    </row>
    <row r="26" spans="1:9">
      <c r="A26" s="21"/>
      <c r="B26" s="32" t="s">
        <v>38</v>
      </c>
      <c r="C26" s="33" t="s">
        <v>18</v>
      </c>
      <c r="D26" s="26">
        <v>1</v>
      </c>
      <c r="E26" s="34">
        <v>4350</v>
      </c>
      <c r="F26" s="31">
        <f t="shared" si="0"/>
        <v>4350</v>
      </c>
      <c r="G26" s="23"/>
      <c r="H26" s="21"/>
      <c r="I26" s="21"/>
    </row>
    <row r="27" spans="1:9" ht="30">
      <c r="A27" s="21"/>
      <c r="B27" s="32" t="s">
        <v>39</v>
      </c>
      <c r="C27" s="33" t="s">
        <v>18</v>
      </c>
      <c r="D27" s="26">
        <v>1</v>
      </c>
      <c r="E27" s="34">
        <v>12900</v>
      </c>
      <c r="F27" s="31">
        <f t="shared" si="0"/>
        <v>12900</v>
      </c>
      <c r="G27" s="23"/>
      <c r="H27" s="21"/>
      <c r="I27" s="21"/>
    </row>
    <row r="28" spans="1:9">
      <c r="A28" s="21"/>
      <c r="B28" s="32" t="s">
        <v>40</v>
      </c>
      <c r="C28" s="33" t="s">
        <v>18</v>
      </c>
      <c r="D28" s="26">
        <v>1</v>
      </c>
      <c r="E28" s="34">
        <v>7600</v>
      </c>
      <c r="F28" s="31">
        <f t="shared" si="0"/>
        <v>7600</v>
      </c>
      <c r="G28" s="23"/>
      <c r="H28" s="21"/>
      <c r="I28" s="21"/>
    </row>
    <row r="29" spans="1:9">
      <c r="A29" s="21"/>
      <c r="B29" s="32" t="s">
        <v>41</v>
      </c>
      <c r="C29" s="33" t="s">
        <v>18</v>
      </c>
      <c r="D29" s="26">
        <v>1</v>
      </c>
      <c r="E29" s="34">
        <v>5800</v>
      </c>
      <c r="F29" s="31">
        <f t="shared" si="0"/>
        <v>5800</v>
      </c>
      <c r="G29" s="23"/>
      <c r="H29" s="21"/>
      <c r="I29" s="21"/>
    </row>
    <row r="30" spans="1:9">
      <c r="A30" s="21"/>
      <c r="B30" s="32" t="s">
        <v>42</v>
      </c>
      <c r="C30" s="33" t="s">
        <v>18</v>
      </c>
      <c r="D30" s="26">
        <v>1</v>
      </c>
      <c r="E30" s="34">
        <v>5400</v>
      </c>
      <c r="F30" s="31">
        <f t="shared" si="0"/>
        <v>5400</v>
      </c>
      <c r="G30" s="23"/>
      <c r="H30" s="21"/>
      <c r="I30" s="21"/>
    </row>
    <row r="31" spans="1:9">
      <c r="A31" s="21"/>
      <c r="B31" s="32" t="s">
        <v>43</v>
      </c>
      <c r="C31" s="33" t="s">
        <v>18</v>
      </c>
      <c r="D31" s="26">
        <v>1</v>
      </c>
      <c r="E31" s="34">
        <v>10000</v>
      </c>
      <c r="F31" s="31">
        <f t="shared" si="0"/>
        <v>10000</v>
      </c>
      <c r="G31" s="23"/>
      <c r="H31" s="21"/>
      <c r="I31" s="21"/>
    </row>
    <row r="32" spans="1:9" ht="30">
      <c r="A32" s="21"/>
      <c r="B32" s="32" t="s">
        <v>44</v>
      </c>
      <c r="C32" s="33" t="s">
        <v>18</v>
      </c>
      <c r="D32" s="26">
        <v>1</v>
      </c>
      <c r="E32" s="34">
        <v>9100</v>
      </c>
      <c r="F32" s="31">
        <f t="shared" si="0"/>
        <v>9100</v>
      </c>
      <c r="G32" s="23"/>
      <c r="H32" s="21"/>
      <c r="I32" s="21"/>
    </row>
    <row r="33" spans="1:9" ht="30">
      <c r="A33" s="21"/>
      <c r="B33" s="32" t="s">
        <v>45</v>
      </c>
      <c r="C33" s="33" t="s">
        <v>18</v>
      </c>
      <c r="D33" s="26">
        <v>1</v>
      </c>
      <c r="E33" s="34">
        <v>5200</v>
      </c>
      <c r="F33" s="31">
        <f t="shared" si="0"/>
        <v>5200</v>
      </c>
      <c r="G33" s="23"/>
      <c r="H33" s="21"/>
      <c r="I33" s="21"/>
    </row>
    <row r="34" spans="1:9">
      <c r="A34" s="21"/>
      <c r="B34" s="32" t="s">
        <v>46</v>
      </c>
      <c r="C34" s="33" t="s">
        <v>18</v>
      </c>
      <c r="D34" s="26">
        <v>1</v>
      </c>
      <c r="E34" s="34">
        <v>15100</v>
      </c>
      <c r="F34" s="31">
        <f t="shared" si="0"/>
        <v>15100</v>
      </c>
      <c r="G34" s="23"/>
      <c r="H34" s="21"/>
      <c r="I34" s="21"/>
    </row>
    <row r="35" spans="1:9">
      <c r="A35" s="21"/>
      <c r="B35" s="32" t="s">
        <v>47</v>
      </c>
      <c r="C35" s="33" t="s">
        <v>18</v>
      </c>
      <c r="D35" s="26">
        <v>1</v>
      </c>
      <c r="E35" s="34">
        <v>61650</v>
      </c>
      <c r="F35" s="31">
        <f t="shared" si="0"/>
        <v>61650</v>
      </c>
      <c r="G35" s="23"/>
      <c r="H35" s="21"/>
      <c r="I35" s="21"/>
    </row>
    <row r="36" spans="1:9">
      <c r="A36" s="21"/>
      <c r="B36" s="32" t="s">
        <v>48</v>
      </c>
      <c r="C36" s="33" t="s">
        <v>18</v>
      </c>
      <c r="D36" s="26">
        <v>1</v>
      </c>
      <c r="E36" s="34">
        <v>8850</v>
      </c>
      <c r="F36" s="31">
        <f t="shared" si="0"/>
        <v>8850</v>
      </c>
      <c r="G36" s="23"/>
      <c r="H36" s="21"/>
      <c r="I36" s="21"/>
    </row>
    <row r="37" spans="1:9">
      <c r="A37" s="21"/>
      <c r="B37" s="32" t="s">
        <v>49</v>
      </c>
      <c r="C37" s="33" t="s">
        <v>18</v>
      </c>
      <c r="D37" s="26">
        <v>1</v>
      </c>
      <c r="E37" s="34">
        <v>6400</v>
      </c>
      <c r="F37" s="31">
        <f t="shared" si="0"/>
        <v>6400</v>
      </c>
      <c r="G37" s="23"/>
      <c r="H37" s="21"/>
      <c r="I37" s="21"/>
    </row>
    <row r="38" spans="1:9">
      <c r="A38" s="21"/>
      <c r="B38" s="32" t="s">
        <v>50</v>
      </c>
      <c r="C38" s="33" t="s">
        <v>18</v>
      </c>
      <c r="D38" s="26">
        <v>45</v>
      </c>
      <c r="E38" s="34">
        <v>850</v>
      </c>
      <c r="F38" s="31">
        <f t="shared" si="0"/>
        <v>38250</v>
      </c>
      <c r="G38" s="23"/>
      <c r="H38" s="21"/>
      <c r="I38" s="21"/>
    </row>
    <row r="39" spans="1:9">
      <c r="A39" s="21"/>
      <c r="B39" s="32" t="s">
        <v>51</v>
      </c>
      <c r="C39" s="33" t="s">
        <v>18</v>
      </c>
      <c r="D39" s="26">
        <v>7</v>
      </c>
      <c r="E39" s="34">
        <v>548</v>
      </c>
      <c r="F39" s="31">
        <f t="shared" si="0"/>
        <v>3836</v>
      </c>
      <c r="G39" s="23"/>
      <c r="H39" s="21"/>
      <c r="I39" s="21"/>
    </row>
    <row r="40" spans="1:9">
      <c r="A40" s="21"/>
      <c r="B40" s="32" t="s">
        <v>52</v>
      </c>
      <c r="C40" s="33" t="s">
        <v>19</v>
      </c>
      <c r="D40" s="26">
        <f>180+240</f>
        <v>420</v>
      </c>
      <c r="E40" s="34">
        <v>300</v>
      </c>
      <c r="F40" s="31">
        <f t="shared" si="0"/>
        <v>126000</v>
      </c>
      <c r="G40" s="23"/>
      <c r="H40" s="21"/>
      <c r="I40" s="21"/>
    </row>
    <row r="41" spans="1:9">
      <c r="A41" s="21"/>
      <c r="B41" s="32" t="s">
        <v>53</v>
      </c>
      <c r="C41" s="33" t="s">
        <v>18</v>
      </c>
      <c r="D41" s="26">
        <v>1</v>
      </c>
      <c r="E41" s="34">
        <v>3200</v>
      </c>
      <c r="F41" s="31">
        <f t="shared" si="0"/>
        <v>3200</v>
      </c>
      <c r="G41" s="23"/>
      <c r="H41" s="21"/>
      <c r="I41" s="21"/>
    </row>
    <row r="42" spans="1:9">
      <c r="A42" s="21"/>
      <c r="B42" s="32" t="s">
        <v>54</v>
      </c>
      <c r="C42" s="33" t="s">
        <v>18</v>
      </c>
      <c r="D42" s="26">
        <v>5</v>
      </c>
      <c r="E42" s="34">
        <v>3800</v>
      </c>
      <c r="F42" s="31">
        <f t="shared" si="0"/>
        <v>19000</v>
      </c>
      <c r="G42" s="23"/>
      <c r="H42" s="21"/>
      <c r="I42" s="21"/>
    </row>
    <row r="43" spans="1:9">
      <c r="A43" s="21"/>
      <c r="B43" s="32" t="s">
        <v>55</v>
      </c>
      <c r="C43" s="33" t="s">
        <v>18</v>
      </c>
      <c r="D43" s="26">
        <v>2</v>
      </c>
      <c r="E43" s="34">
        <v>7500</v>
      </c>
      <c r="F43" s="31">
        <f t="shared" si="0"/>
        <v>15000</v>
      </c>
      <c r="G43" s="23"/>
      <c r="H43" s="21"/>
      <c r="I43" s="21"/>
    </row>
    <row r="44" spans="1:9" ht="30">
      <c r="A44" s="21"/>
      <c r="B44" s="32" t="s">
        <v>56</v>
      </c>
      <c r="C44" s="33"/>
      <c r="D44" s="26"/>
      <c r="E44" s="34"/>
      <c r="F44" s="31">
        <v>8000</v>
      </c>
      <c r="G44" s="23"/>
      <c r="H44" s="21"/>
      <c r="I44" s="21"/>
    </row>
    <row r="45" spans="1:9">
      <c r="A45" s="21"/>
      <c r="B45" s="32" t="s">
        <v>57</v>
      </c>
      <c r="C45" s="33" t="s">
        <v>19</v>
      </c>
      <c r="D45" s="26">
        <v>1200</v>
      </c>
      <c r="E45" s="34">
        <v>50</v>
      </c>
      <c r="F45" s="31">
        <f t="shared" si="0"/>
        <v>60000</v>
      </c>
      <c r="G45" s="23"/>
      <c r="H45" s="21"/>
      <c r="I45" s="21"/>
    </row>
    <row r="46" spans="1:9" ht="15.75">
      <c r="A46" s="6"/>
      <c r="B46" s="7" t="s">
        <v>10</v>
      </c>
      <c r="C46" s="27"/>
      <c r="D46" s="26"/>
      <c r="E46" s="21"/>
      <c r="F46" s="31">
        <f>SUM(F22:F45)</f>
        <v>459836</v>
      </c>
      <c r="G46" s="23"/>
      <c r="H46" s="21"/>
      <c r="I46" s="21"/>
    </row>
    <row r="47" spans="1:9" ht="30.75" customHeight="1">
      <c r="A47" s="6"/>
      <c r="B47" s="7" t="s">
        <v>14</v>
      </c>
      <c r="C47" s="27"/>
      <c r="D47" s="26"/>
      <c r="E47" s="21"/>
      <c r="F47" s="22">
        <v>10000</v>
      </c>
      <c r="G47" s="23"/>
      <c r="H47" s="21"/>
      <c r="I47" s="21"/>
    </row>
    <row r="48" spans="1:9" ht="15.75">
      <c r="A48" s="6"/>
      <c r="B48" s="7" t="s">
        <v>11</v>
      </c>
      <c r="C48" s="27"/>
      <c r="D48" s="26"/>
      <c r="E48" s="21"/>
      <c r="F48" s="31">
        <f>F20+F46+F47</f>
        <v>599836</v>
      </c>
      <c r="G48" s="23"/>
      <c r="H48" s="21"/>
      <c r="I48" s="21"/>
    </row>
    <row r="51" spans="6:6">
      <c r="F51" s="35"/>
    </row>
  </sheetData>
  <mergeCells count="2">
    <mergeCell ref="D1:F1"/>
    <mergeCell ref="G1:I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Mary</cp:lastModifiedBy>
  <cp:lastPrinted>2016-09-24T18:37:54Z</cp:lastPrinted>
  <dcterms:created xsi:type="dcterms:W3CDTF">2016-09-21T11:18:44Z</dcterms:created>
  <dcterms:modified xsi:type="dcterms:W3CDTF">2017-02-27T21:43:06Z</dcterms:modified>
</cp:coreProperties>
</file>