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Шол 5" sheetId="2" r:id="rId1"/>
    <sheet name="Лист3" sheetId="3" r:id="rId2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2" l="1"/>
  <c r="E15" i="2"/>
  <c r="C5" i="2"/>
  <c r="E5" i="2"/>
  <c r="E14" i="2" l="1"/>
  <c r="E18" i="2" l="1"/>
  <c r="E12" i="2" l="1"/>
  <c r="E13" i="2"/>
  <c r="E16" i="2"/>
  <c r="E11" i="2"/>
  <c r="E6" i="2"/>
  <c r="E7" i="2"/>
  <c r="E8" i="2"/>
  <c r="C17" i="2" l="1"/>
  <c r="E4" i="2"/>
  <c r="C9" i="2" s="1"/>
  <c r="C19" i="2" l="1"/>
  <c r="G18" i="2" l="1"/>
</calcChain>
</file>

<file path=xl/sharedStrings.xml><?xml version="1.0" encoding="utf-8"?>
<sst xmlns="http://schemas.openxmlformats.org/spreadsheetml/2006/main" count="23" uniqueCount="22">
  <si>
    <t>Бюджет проекту</t>
  </si>
  <si>
    <t>№ з/п</t>
  </si>
  <si>
    <t>Орієнтовна вартість одиниці виміру, грн.</t>
  </si>
  <si>
    <t>Загальний обсяг робіт (кількість одиниць)</t>
  </si>
  <si>
    <t>Загальна вартість, грн.</t>
  </si>
  <si>
    <t>Назва робіт (товарів, послуг)</t>
  </si>
  <si>
    <t>Улаштування покриття внутрішньодворової дороги та тротуарів (ямковий ремонт) , кв.м</t>
  </si>
  <si>
    <t>Затишний двір Шолохова, 5 – для життя та відпочинку</t>
  </si>
  <si>
    <t>Всього:</t>
  </si>
  <si>
    <t>Разом:</t>
  </si>
  <si>
    <t>Спортивно-дитячий майданчик</t>
  </si>
  <si>
    <t>Встановлення урн антивандальних для сміття біля під'їздів та на дитячому майданчику, шт.</t>
  </si>
  <si>
    <t>Встановлення лавок антивандальних зі спинкою , шт.</t>
  </si>
  <si>
    <t>Гойдалка на цепах ДЕ 206 з установкою , шт.</t>
  </si>
  <si>
    <t>Орбітрек У 208 з установкою, шт.</t>
  </si>
  <si>
    <t>Гребний тренажер УК 205 з установкою, шт.</t>
  </si>
  <si>
    <t>Розбирання бетонного покриття при товщині шару 0,15 м</t>
  </si>
  <si>
    <t>Тренажер для м'язів стегна УК 209 з установкою, шт.</t>
  </si>
  <si>
    <t>Вивезення сміття, т</t>
  </si>
  <si>
    <t>Повітряний ходок УК 201 з установкою, шт.</t>
  </si>
  <si>
    <t>Жим ногами горизонтальний УК 206 з установкою, шт.</t>
  </si>
  <si>
    <t>Непередбачені витрати 1,7 відсотка,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</si>
</sst>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4"/>
      <color rgb="FF000000"/>
      <name val="Times New Roman"/>
      <family val="2"/>
      <charset val="204"/>
    </font>
    <font>
      <b/>
      <sz val="10"/>
      <color rgb="FF000000"/>
      <name val="Times New Roman"/>
      <family val="2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3" xfId="0" applyBorder="1" applyAlignment="1">
      <alignment wrapText="1"/>
    </xf>
    <xf numFmtId="0" fontId="0" fillId="0" borderId="4" xfId="0" applyBorder="1"/>
    <xf numFmtId="2" fontId="0" fillId="0" borderId="3" xfId="0" applyNumberFormat="1" applyBorder="1"/>
    <xf numFmtId="0" fontId="2" fillId="0" borderId="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2" fontId="0" fillId="0" borderId="0" xfId="0" applyNumberFormat="1"/>
    <xf numFmtId="164" fontId="0" fillId="0" borderId="0" xfId="0" applyNumberFormat="1"/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10" zoomScaleNormal="100" workbookViewId="0">
      <selection activeCell="G24" sqref="G24"/>
    </sheetView>
  </sheetViews>
  <sheetFormatPr defaultRowHeight="18.75" x14ac:dyDescent="0.3"/>
  <cols>
    <col min="1" max="1" width="4.21875" customWidth="1"/>
    <col min="2" max="2" width="59.21875" customWidth="1"/>
    <col min="3" max="3" width="11.77734375" customWidth="1"/>
    <col min="4" max="4" width="12.33203125" customWidth="1"/>
    <col min="5" max="5" width="9.33203125" customWidth="1"/>
    <col min="6" max="6" width="8.5546875" customWidth="1"/>
    <col min="7" max="7" width="20.6640625" customWidth="1"/>
    <col min="8" max="1019" width="8.5546875" customWidth="1"/>
  </cols>
  <sheetData>
    <row r="1" spans="1:5" x14ac:dyDescent="0.3">
      <c r="A1" s="15" t="s">
        <v>0</v>
      </c>
      <c r="B1" s="15"/>
      <c r="C1" s="15"/>
      <c r="D1" s="15"/>
      <c r="E1" s="15"/>
    </row>
    <row r="2" spans="1:5" x14ac:dyDescent="0.3">
      <c r="A2" s="16" t="s">
        <v>7</v>
      </c>
      <c r="B2" s="16"/>
      <c r="C2" s="16"/>
      <c r="D2" s="16"/>
      <c r="E2" s="16"/>
    </row>
    <row r="3" spans="1:5" ht="75" x14ac:dyDescent="0.3">
      <c r="A3" s="2" t="s">
        <v>1</v>
      </c>
      <c r="B3" s="1" t="s">
        <v>5</v>
      </c>
      <c r="C3" s="2" t="s">
        <v>3</v>
      </c>
      <c r="D3" s="2" t="s">
        <v>2</v>
      </c>
      <c r="E3" s="2" t="s">
        <v>4</v>
      </c>
    </row>
    <row r="4" spans="1:5" x14ac:dyDescent="0.3">
      <c r="A4" s="1">
        <v>1</v>
      </c>
      <c r="B4" s="2" t="s">
        <v>16</v>
      </c>
      <c r="C4" s="1">
        <v>300</v>
      </c>
      <c r="D4" s="1">
        <v>25.443300000000001</v>
      </c>
      <c r="E4" s="3">
        <f t="shared" ref="E4:E8" si="0">C4*D4</f>
        <v>7632.99</v>
      </c>
    </row>
    <row r="5" spans="1:5" x14ac:dyDescent="0.3">
      <c r="A5" s="1">
        <v>2</v>
      </c>
      <c r="B5" s="2" t="s">
        <v>18</v>
      </c>
      <c r="C5" s="1">
        <f>C4*0.15*1.9</f>
        <v>85.5</v>
      </c>
      <c r="D5" s="1">
        <v>102.84</v>
      </c>
      <c r="E5" s="3">
        <f t="shared" si="0"/>
        <v>8792.82</v>
      </c>
    </row>
    <row r="6" spans="1:5" ht="37.5" x14ac:dyDescent="0.3">
      <c r="A6" s="1">
        <v>3</v>
      </c>
      <c r="B6" s="2" t="s">
        <v>6</v>
      </c>
      <c r="C6" s="1">
        <v>265</v>
      </c>
      <c r="D6" s="3">
        <v>480</v>
      </c>
      <c r="E6" s="3">
        <f t="shared" si="0"/>
        <v>127200</v>
      </c>
    </row>
    <row r="7" spans="1:5" x14ac:dyDescent="0.3">
      <c r="A7" s="1">
        <v>4</v>
      </c>
      <c r="B7" s="2" t="s">
        <v>12</v>
      </c>
      <c r="C7" s="1">
        <v>3</v>
      </c>
      <c r="D7" s="3">
        <v>3500</v>
      </c>
      <c r="E7" s="3">
        <f t="shared" si="0"/>
        <v>10500</v>
      </c>
    </row>
    <row r="8" spans="1:5" ht="37.5" x14ac:dyDescent="0.3">
      <c r="A8" s="1">
        <v>5</v>
      </c>
      <c r="B8" s="2" t="s">
        <v>11</v>
      </c>
      <c r="C8" s="1">
        <v>7</v>
      </c>
      <c r="D8" s="3">
        <v>800</v>
      </c>
      <c r="E8" s="3">
        <f t="shared" si="0"/>
        <v>5600</v>
      </c>
    </row>
    <row r="9" spans="1:5" ht="18.75" customHeight="1" x14ac:dyDescent="0.3">
      <c r="A9" s="17" t="s">
        <v>8</v>
      </c>
      <c r="B9" s="18"/>
      <c r="C9" s="12">
        <f>SUM(E4:E8)</f>
        <v>159725.81</v>
      </c>
      <c r="D9" s="13"/>
      <c r="E9" s="14"/>
    </row>
    <row r="10" spans="1:5" ht="18.75" customHeight="1" x14ac:dyDescent="0.3">
      <c r="A10" s="17" t="s">
        <v>10</v>
      </c>
      <c r="B10" s="19"/>
      <c r="C10" s="19"/>
      <c r="D10" s="19"/>
      <c r="E10" s="18"/>
    </row>
    <row r="11" spans="1:5" x14ac:dyDescent="0.3">
      <c r="A11" s="1">
        <v>1</v>
      </c>
      <c r="B11" s="7" t="s">
        <v>13</v>
      </c>
      <c r="C11" s="4">
        <v>1</v>
      </c>
      <c r="D11" s="3">
        <v>5000</v>
      </c>
      <c r="E11" s="3">
        <f t="shared" ref="E11:E16" si="1">C11*D11</f>
        <v>5000</v>
      </c>
    </row>
    <row r="12" spans="1:5" x14ac:dyDescent="0.3">
      <c r="A12" s="8">
        <v>2</v>
      </c>
      <c r="B12" s="5" t="s">
        <v>14</v>
      </c>
      <c r="C12" s="6">
        <v>1</v>
      </c>
      <c r="D12" s="3">
        <v>7500</v>
      </c>
      <c r="E12" s="3">
        <f t="shared" si="1"/>
        <v>7500</v>
      </c>
    </row>
    <row r="13" spans="1:5" x14ac:dyDescent="0.3">
      <c r="A13" s="1">
        <v>3</v>
      </c>
      <c r="B13" s="5" t="s">
        <v>17</v>
      </c>
      <c r="C13" s="6">
        <v>1</v>
      </c>
      <c r="D13" s="3">
        <v>6800</v>
      </c>
      <c r="E13" s="3">
        <f t="shared" si="1"/>
        <v>6800</v>
      </c>
    </row>
    <row r="14" spans="1:5" x14ac:dyDescent="0.3">
      <c r="A14" s="8">
        <v>4</v>
      </c>
      <c r="B14" s="5" t="s">
        <v>19</v>
      </c>
      <c r="C14" s="6">
        <v>1</v>
      </c>
      <c r="D14" s="3">
        <v>5500</v>
      </c>
      <c r="E14" s="3">
        <f t="shared" si="1"/>
        <v>5500</v>
      </c>
    </row>
    <row r="15" spans="1:5" x14ac:dyDescent="0.3">
      <c r="A15" s="8">
        <v>5</v>
      </c>
      <c r="B15" s="5" t="s">
        <v>20</v>
      </c>
      <c r="C15" s="6">
        <v>1</v>
      </c>
      <c r="D15" s="3">
        <v>6500</v>
      </c>
      <c r="E15" s="3">
        <f t="shared" si="1"/>
        <v>6500</v>
      </c>
    </row>
    <row r="16" spans="1:5" x14ac:dyDescent="0.3">
      <c r="A16" s="8">
        <v>6</v>
      </c>
      <c r="B16" s="5" t="s">
        <v>15</v>
      </c>
      <c r="C16" s="6">
        <v>1</v>
      </c>
      <c r="D16" s="3">
        <v>5500</v>
      </c>
      <c r="E16" s="3">
        <f t="shared" si="1"/>
        <v>5500</v>
      </c>
    </row>
    <row r="17" spans="1:7" ht="23.25" customHeight="1" x14ac:dyDescent="0.3">
      <c r="A17" s="10" t="s">
        <v>8</v>
      </c>
      <c r="B17" s="11"/>
      <c r="C17" s="12">
        <f>SUM(E11:E16)</f>
        <v>36800</v>
      </c>
      <c r="D17" s="13"/>
      <c r="E17" s="14"/>
    </row>
    <row r="18" spans="1:7" ht="23.25" customHeight="1" x14ac:dyDescent="0.3">
      <c r="A18" s="1"/>
      <c r="B18" s="7" t="s">
        <v>21</v>
      </c>
      <c r="C18" s="4">
        <v>1</v>
      </c>
      <c r="D18" s="9">
        <v>3473.19</v>
      </c>
      <c r="E18" s="3">
        <f>C18*D18</f>
        <v>3473.19</v>
      </c>
      <c r="G18" s="20">
        <f>199999-C19</f>
        <v>0</v>
      </c>
    </row>
    <row r="19" spans="1:7" x14ac:dyDescent="0.3">
      <c r="A19" s="10" t="s">
        <v>9</v>
      </c>
      <c r="B19" s="11"/>
      <c r="C19" s="12">
        <f>C9+C17+E18</f>
        <v>199999</v>
      </c>
      <c r="D19" s="13"/>
      <c r="E19" s="14"/>
      <c r="G19" s="21">
        <f>D18/C19*100</f>
        <v>1.7366036830184153</v>
      </c>
    </row>
  </sheetData>
  <mergeCells count="9">
    <mergeCell ref="A19:B19"/>
    <mergeCell ref="C19:E19"/>
    <mergeCell ref="A1:E1"/>
    <mergeCell ref="A2:E2"/>
    <mergeCell ref="C17:E17"/>
    <mergeCell ref="A17:B17"/>
    <mergeCell ref="A9:B9"/>
    <mergeCell ref="C9:E9"/>
    <mergeCell ref="A10:E10"/>
  </mergeCells>
  <pageMargins left="0" right="0" top="0" bottom="0" header="0.51181102362204722" footer="0.51181102362204722"/>
  <pageSetup paperSize="9" scale="8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8.75" x14ac:dyDescent="0.3"/>
  <cols>
    <col min="1" max="1025" width="8.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Шол 5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Shell</cp:lastModifiedBy>
  <cp:revision>7</cp:revision>
  <cp:lastPrinted>2017-08-16T05:29:55Z</cp:lastPrinted>
  <dcterms:created xsi:type="dcterms:W3CDTF">2017-02-24T06:13:53Z</dcterms:created>
  <dcterms:modified xsi:type="dcterms:W3CDTF">2017-08-16T05:41:31Z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