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9200" windowHeight="8235"/>
  </bookViews>
  <sheets>
    <sheet name="pioneer" sheetId="1" r:id="rId1"/>
  </sheets>
  <calcPr calcId="114210"/>
</workbook>
</file>

<file path=xl/calcChain.xml><?xml version="1.0" encoding="utf-8"?>
<calcChain xmlns="http://schemas.openxmlformats.org/spreadsheetml/2006/main">
  <c r="E89" i="1"/>
  <c r="E88"/>
  <c r="E87"/>
  <c r="E86"/>
  <c r="E85"/>
  <c r="E84"/>
  <c r="E91"/>
  <c r="E38"/>
  <c r="E37"/>
  <c r="E30"/>
  <c r="E31"/>
  <c r="E32"/>
  <c r="E33"/>
  <c r="E34"/>
  <c r="E29"/>
  <c r="E23"/>
  <c r="E24"/>
  <c r="E25"/>
  <c r="E26"/>
  <c r="E22"/>
  <c r="E10"/>
  <c r="E11"/>
  <c r="E12"/>
  <c r="E13"/>
  <c r="E14"/>
  <c r="E15"/>
  <c r="E35"/>
  <c r="E39"/>
  <c r="E27"/>
  <c r="E9"/>
  <c r="E17"/>
  <c r="E40"/>
</calcChain>
</file>

<file path=xl/sharedStrings.xml><?xml version="1.0" encoding="utf-8"?>
<sst xmlns="http://schemas.openxmlformats.org/spreadsheetml/2006/main" count="115" uniqueCount="95">
  <si>
    <t>кв.м.</t>
  </si>
  <si>
    <t>шт</t>
  </si>
  <si>
    <t>Лента соединительная</t>
  </si>
  <si>
    <t>м.п.</t>
  </si>
  <si>
    <t>Песок кварцевый ф 0,4-0,8</t>
  </si>
  <si>
    <t>т.</t>
  </si>
  <si>
    <t>Укладка покрытия</t>
  </si>
  <si>
    <t>Доставка материалов</t>
  </si>
  <si>
    <t>Итого</t>
  </si>
  <si>
    <t>моб. 067-630-46-76</t>
  </si>
  <si>
    <t>E-mail: k-dom@ukr.net</t>
  </si>
  <si>
    <t>www.k-dom.com.ua</t>
  </si>
  <si>
    <t>Наименование материалов и работ</t>
  </si>
  <si>
    <t>Ед. изм.</t>
  </si>
  <si>
    <t>Кол-тво</t>
  </si>
  <si>
    <t>Сумма, грн</t>
  </si>
  <si>
    <t>Цена, грн</t>
  </si>
  <si>
    <t>Подготовка основания</t>
  </si>
  <si>
    <t xml:space="preserve">   II Материалы</t>
  </si>
  <si>
    <t>Щебень  фр 20-40 (с доставкой)</t>
  </si>
  <si>
    <t>Щебень  фр 5-20 (с доставкой)</t>
  </si>
  <si>
    <t>Щебень  фр 0-5 отсев (с доставкой)</t>
  </si>
  <si>
    <t>грн.м2</t>
  </si>
  <si>
    <t>грн/м.п</t>
  </si>
  <si>
    <t>грн/т</t>
  </si>
  <si>
    <t>грн/шт</t>
  </si>
  <si>
    <t>грн/меш</t>
  </si>
  <si>
    <t xml:space="preserve">   III Расходние материалы, доставка материалов, вывоз</t>
  </si>
  <si>
    <t>Доставка и вывоз инстумента</t>
  </si>
  <si>
    <t>грн/маш</t>
  </si>
  <si>
    <t>грн/к-кт</t>
  </si>
  <si>
    <t>I.Работы</t>
  </si>
  <si>
    <t>Итого стоимость работ и материалов: Р I + P II + P III</t>
  </si>
  <si>
    <t>Итого Р I</t>
  </si>
  <si>
    <t>Итого  Р II</t>
  </si>
  <si>
    <t>Итого  Р III</t>
  </si>
  <si>
    <t>Щебенение  фр 20-40 Н-150 мм</t>
  </si>
  <si>
    <t>Щебенение  фр 0-5 (отсев)  Н- 50 мм</t>
  </si>
  <si>
    <t>Резиновая крошка</t>
  </si>
  <si>
    <t>Рытьё корыта и планирование Н-300 мм</t>
  </si>
  <si>
    <t>Щебенение  фр 5-20 Н-100 мм</t>
  </si>
  <si>
    <t xml:space="preserve">Песок речной (для уст. бортов) </t>
  </si>
  <si>
    <t>Цемент М500 (25 кг/меш)</t>
  </si>
  <si>
    <t>Назначение</t>
  </si>
  <si>
    <t>Засыпка</t>
  </si>
  <si>
    <t>Высота ворса</t>
  </si>
  <si>
    <t>Плотность ворса</t>
  </si>
  <si>
    <t>Жесткость</t>
  </si>
  <si>
    <t xml:space="preserve">Состав  </t>
  </si>
  <si>
    <t>Тип нити</t>
  </si>
  <si>
    <t>Подложка</t>
  </si>
  <si>
    <t>Фиксация</t>
  </si>
  <si>
    <t> футбол</t>
  </si>
  <si>
    <t> 100% полиэтилен</t>
  </si>
  <si>
    <t> 100% полипропилен</t>
  </si>
  <si>
    <t> SBR LATEX</t>
  </si>
  <si>
    <t> песок+резиновая  крошка</t>
  </si>
  <si>
    <t> 1258 гр/м2</t>
  </si>
  <si>
    <t> 12 000 dtex</t>
  </si>
  <si>
    <t> монофиламентная</t>
  </si>
  <si>
    <t>Борт тротуарный (100-20-8) серый</t>
  </si>
  <si>
    <t>(044) 228-67-03</t>
  </si>
  <si>
    <t>Искусственная трава  PIONEER 40  (разметка)</t>
  </si>
  <si>
    <t> 40 мм</t>
  </si>
  <si>
    <t>Искусственная спортивная трава JUTAgrass Pioneer 40/130  для футбольных полей</t>
  </si>
  <si>
    <t>Футбольная трава JUTAgrass Pioneer 40</t>
  </si>
  <si>
    <t>Доставка тротуарных бортов, цемента, песка</t>
  </si>
  <si>
    <t>Наименование</t>
  </si>
  <si>
    <t>Спецификация</t>
  </si>
  <si>
    <t>Ед. изм</t>
  </si>
  <si>
    <t>Цена,грн</t>
  </si>
  <si>
    <t>Секция ограждения  2500х2000</t>
  </si>
  <si>
    <t>Размер ячейки 200х50мм, диаметр 4/4, цинковое фосфотирование+полимерное покрытие</t>
  </si>
  <si>
    <t>шт.</t>
  </si>
  <si>
    <t>Профиль 60х80х2 мм, цинковое фосфотирование+полимерное покрытие</t>
  </si>
  <si>
    <t>Калитка 1000х2000</t>
  </si>
  <si>
    <t>2 столба 80х80х3 мм, рама из профильной трубы 60х40х1,5, замок под ключ</t>
  </si>
  <si>
    <t>Крепление</t>
  </si>
  <si>
    <t>Скоба, гайка, болт, заглушка</t>
  </si>
  <si>
    <t>к-кт</t>
  </si>
  <si>
    <t>Цемент</t>
  </si>
  <si>
    <t>М500 (Дикергоф) 25 кг/меш</t>
  </si>
  <si>
    <t>Монтаж ограждения</t>
  </si>
  <si>
    <t xml:space="preserve">Всего, грн. </t>
  </si>
  <si>
    <t>Доставка</t>
  </si>
  <si>
    <t>Клей ПУ  13,2 кг</t>
  </si>
  <si>
    <t>Искусственная трава  PIONEER 40  (поле)</t>
  </si>
  <si>
    <t>Кол-во</t>
  </si>
  <si>
    <t>Установка бортов (100-20-6)</t>
  </si>
  <si>
    <t xml:space="preserve"> Площадка 20 х 42 м</t>
  </si>
  <si>
    <t>Столб L-10000</t>
  </si>
  <si>
    <t>Устройство ограждения 20 х 42 м</t>
  </si>
  <si>
    <t>Непредвиденные расходы, дополнительные затраты</t>
  </si>
  <si>
    <t>Общая стоимость</t>
  </si>
  <si>
    <t>Непредвиденные расходы, дополнительные работы, дополнительные затраты, колебания курса валют, дополнительный инвентарь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</si>
</sst>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#,##0.00_р_."/>
  </numFmts>
  <fonts count="27">
    <font>
      <sz val="11"/>
      <color theme="1"/>
      <name val="Calibri"/>
      <family val="2"/>
      <charset val="204"/>
      <scheme val="minor"/>
    </font>
    <font>
      <u/>
      <sz val="10"/>
      <color indexed="12"/>
      <name val="Arial Cyr"/>
      <family val="2"/>
      <charset val="204"/>
    </font>
    <font>
      <b/>
      <sz val="14"/>
      <name val="Arial Cyr"/>
      <family val="2"/>
      <charset val="204"/>
    </font>
    <font>
      <b/>
      <sz val="10"/>
      <name val="Arial Cyr"/>
      <family val="2"/>
      <charset val="204"/>
    </font>
    <font>
      <sz val="11"/>
      <name val="Arial Cyr"/>
      <family val="2"/>
      <charset val="204"/>
    </font>
    <font>
      <sz val="12"/>
      <name val="Times New Roman Cyr"/>
      <family val="1"/>
      <charset val="204"/>
    </font>
    <font>
      <sz val="11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sz val="10"/>
      <name val="Arial Black"/>
      <family val="2"/>
      <charset val="204"/>
    </font>
    <font>
      <sz val="11"/>
      <name val="Calibri"/>
      <family val="2"/>
      <charset val="204"/>
    </font>
    <font>
      <b/>
      <sz val="16"/>
      <color indexed="8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b/>
      <sz val="14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Arial Cyr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3.5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b/>
      <i/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8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16">
    <xf numFmtId="0" fontId="0" fillId="0" borderId="0" xfId="0"/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2" fontId="0" fillId="0" borderId="4" xfId="0" applyNumberFormat="1" applyFont="1" applyFill="1" applyBorder="1" applyAlignment="1">
      <alignment horizontal="right" vertical="center"/>
    </xf>
    <xf numFmtId="2" fontId="0" fillId="0" borderId="5" xfId="0" applyNumberFormat="1" applyFont="1" applyFill="1" applyBorder="1" applyAlignment="1">
      <alignment horizontal="right" vertical="center"/>
    </xf>
    <xf numFmtId="0" fontId="4" fillId="0" borderId="2" xfId="0" applyFont="1" applyFill="1" applyBorder="1" applyAlignment="1">
      <alignment horizontal="center" vertical="center"/>
    </xf>
    <xf numFmtId="164" fontId="5" fillId="0" borderId="6" xfId="0" applyNumberFormat="1" applyFont="1" applyFill="1" applyBorder="1" applyAlignment="1">
      <alignment horizontal="center" vertical="center"/>
    </xf>
    <xf numFmtId="2" fontId="5" fillId="0" borderId="2" xfId="0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center" vertical="center"/>
    </xf>
    <xf numFmtId="164" fontId="5" fillId="0" borderId="0" xfId="0" applyNumberFormat="1" applyFont="1" applyFill="1" applyBorder="1" applyAlignment="1">
      <alignment horizontal="center" vertical="center"/>
    </xf>
    <xf numFmtId="2" fontId="5" fillId="0" borderId="0" xfId="0" applyNumberFormat="1" applyFont="1" applyFill="1" applyBorder="1" applyAlignment="1">
      <alignment horizontal="right" vertical="center"/>
    </xf>
    <xf numFmtId="1" fontId="2" fillId="0" borderId="0" xfId="0" applyNumberFormat="1" applyFont="1" applyFill="1" applyBorder="1" applyAlignment="1">
      <alignment horizontal="left" vertical="center"/>
    </xf>
    <xf numFmtId="0" fontId="2" fillId="0" borderId="0" xfId="0" applyFont="1"/>
    <xf numFmtId="2" fontId="2" fillId="0" borderId="0" xfId="0" applyNumberFormat="1" applyFont="1"/>
    <xf numFmtId="0" fontId="6" fillId="0" borderId="0" xfId="0" applyFont="1" applyAlignment="1">
      <alignment horizontal="justify"/>
    </xf>
    <xf numFmtId="0" fontId="1" fillId="0" borderId="0" xfId="1" applyNumberFormat="1" applyFont="1" applyFill="1" applyBorder="1" applyAlignment="1" applyProtection="1"/>
    <xf numFmtId="0" fontId="0" fillId="0" borderId="7" xfId="0" applyFont="1" applyFill="1" applyBorder="1" applyAlignment="1">
      <alignment horizontal="center"/>
    </xf>
    <xf numFmtId="0" fontId="10" fillId="0" borderId="0" xfId="0" applyFont="1"/>
    <xf numFmtId="2" fontId="10" fillId="0" borderId="0" xfId="0" applyNumberFormat="1" applyFont="1"/>
    <xf numFmtId="2" fontId="9" fillId="0" borderId="8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vertical="center" wrapText="1"/>
    </xf>
    <xf numFmtId="2" fontId="9" fillId="0" borderId="10" xfId="0" applyNumberFormat="1" applyFont="1" applyFill="1" applyBorder="1" applyAlignment="1">
      <alignment horizontal="center" vertical="center"/>
    </xf>
    <xf numFmtId="1" fontId="9" fillId="0" borderId="9" xfId="0" applyNumberFormat="1" applyFont="1" applyFill="1" applyBorder="1" applyAlignment="1">
      <alignment horizontal="left" vertical="center"/>
    </xf>
    <xf numFmtId="0" fontId="9" fillId="0" borderId="10" xfId="0" applyFont="1" applyFill="1" applyBorder="1" applyAlignment="1">
      <alignment horizontal="center" vertical="center"/>
    </xf>
    <xf numFmtId="1" fontId="11" fillId="0" borderId="9" xfId="0" applyNumberFormat="1" applyFont="1" applyFill="1" applyBorder="1" applyAlignment="1">
      <alignment horizontal="left" vertical="center"/>
    </xf>
    <xf numFmtId="1" fontId="11" fillId="0" borderId="11" xfId="0" applyNumberFormat="1" applyFont="1" applyFill="1" applyBorder="1" applyAlignment="1">
      <alignment horizontal="left" vertical="center"/>
    </xf>
    <xf numFmtId="0" fontId="9" fillId="0" borderId="12" xfId="0" applyFont="1" applyFill="1" applyBorder="1" applyAlignment="1">
      <alignment horizontal="center" vertical="center"/>
    </xf>
    <xf numFmtId="2" fontId="9" fillId="0" borderId="13" xfId="0" applyNumberFormat="1" applyFont="1" applyFill="1" applyBorder="1" applyAlignment="1">
      <alignment horizontal="center" vertical="center"/>
    </xf>
    <xf numFmtId="2" fontId="9" fillId="0" borderId="8" xfId="0" applyNumberFormat="1" applyFont="1" applyFill="1" applyBorder="1" applyAlignment="1">
      <alignment horizontal="right" vertical="center"/>
    </xf>
    <xf numFmtId="2" fontId="9" fillId="0" borderId="14" xfId="0" applyNumberFormat="1" applyFont="1" applyFill="1" applyBorder="1" applyAlignment="1">
      <alignment horizontal="center" vertical="center"/>
    </xf>
    <xf numFmtId="2" fontId="9" fillId="0" borderId="10" xfId="0" applyNumberFormat="1" applyFont="1" applyFill="1" applyBorder="1" applyAlignment="1">
      <alignment horizontal="right" vertical="center"/>
    </xf>
    <xf numFmtId="2" fontId="9" fillId="0" borderId="15" xfId="0" applyNumberFormat="1" applyFont="1" applyFill="1" applyBorder="1" applyAlignment="1">
      <alignment horizontal="center" vertical="center"/>
    </xf>
    <xf numFmtId="2" fontId="9" fillId="0" borderId="12" xfId="0" applyNumberFormat="1" applyFont="1" applyFill="1" applyBorder="1" applyAlignment="1">
      <alignment horizontal="center" vertical="center"/>
    </xf>
    <xf numFmtId="1" fontId="12" fillId="0" borderId="1" xfId="0" applyNumberFormat="1" applyFont="1" applyFill="1" applyBorder="1" applyAlignment="1">
      <alignment horizontal="left" vertical="center"/>
    </xf>
    <xf numFmtId="2" fontId="12" fillId="0" borderId="3" xfId="0" applyNumberFormat="1" applyFont="1" applyFill="1" applyBorder="1" applyAlignment="1">
      <alignment horizontal="right" vertical="center"/>
    </xf>
    <xf numFmtId="1" fontId="12" fillId="0" borderId="0" xfId="0" applyNumberFormat="1" applyFont="1" applyFill="1" applyBorder="1" applyAlignment="1">
      <alignment horizontal="left" vertical="center"/>
    </xf>
    <xf numFmtId="2" fontId="12" fillId="0" borderId="0" xfId="0" applyNumberFormat="1" applyFont="1" applyFill="1" applyBorder="1" applyAlignment="1">
      <alignment horizontal="right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/>
    </xf>
    <xf numFmtId="0" fontId="16" fillId="0" borderId="7" xfId="0" applyFont="1" applyBorder="1" applyAlignment="1">
      <alignment horizontal="left"/>
    </xf>
    <xf numFmtId="0" fontId="16" fillId="0" borderId="7" xfId="0" applyFont="1" applyFill="1" applyBorder="1" applyAlignment="1">
      <alignment horizontal="left"/>
    </xf>
    <xf numFmtId="0" fontId="0" fillId="0" borderId="7" xfId="0" applyFont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16" fillId="0" borderId="7" xfId="0" applyFont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vertical="center" wrapText="1"/>
    </xf>
    <xf numFmtId="0" fontId="0" fillId="0" borderId="20" xfId="0" applyFill="1" applyBorder="1" applyAlignment="1">
      <alignment horizontal="left" vertical="center"/>
    </xf>
    <xf numFmtId="0" fontId="15" fillId="0" borderId="20" xfId="0" applyFont="1" applyFill="1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14" fillId="0" borderId="20" xfId="0" applyFont="1" applyBorder="1" applyAlignment="1">
      <alignment horizontal="left" vertical="center"/>
    </xf>
    <xf numFmtId="0" fontId="17" fillId="0" borderId="20" xfId="0" applyFont="1" applyFill="1" applyBorder="1" applyAlignment="1">
      <alignment horizontal="left"/>
    </xf>
    <xf numFmtId="0" fontId="16" fillId="0" borderId="20" xfId="0" applyFont="1" applyBorder="1"/>
    <xf numFmtId="0" fontId="0" fillId="0" borderId="20" xfId="0" applyFill="1" applyBorder="1"/>
    <xf numFmtId="0" fontId="18" fillId="0" borderId="21" xfId="0" applyFont="1" applyFill="1" applyBorder="1" applyAlignment="1">
      <alignment horizontal="left"/>
    </xf>
    <xf numFmtId="0" fontId="9" fillId="0" borderId="22" xfId="0" applyFont="1" applyFill="1" applyBorder="1" applyAlignment="1">
      <alignment horizontal="center"/>
    </xf>
    <xf numFmtId="2" fontId="9" fillId="0" borderId="22" xfId="0" applyNumberFormat="1" applyFont="1" applyFill="1" applyBorder="1" applyAlignment="1">
      <alignment horizontal="right"/>
    </xf>
    <xf numFmtId="0" fontId="8" fillId="0" borderId="18" xfId="0" applyFont="1" applyBorder="1"/>
    <xf numFmtId="0" fontId="8" fillId="0" borderId="16" xfId="0" applyFont="1" applyFill="1" applyBorder="1" applyAlignment="1">
      <alignment horizontal="right"/>
    </xf>
    <xf numFmtId="0" fontId="8" fillId="0" borderId="16" xfId="0" applyFont="1" applyFill="1" applyBorder="1"/>
    <xf numFmtId="2" fontId="12" fillId="0" borderId="17" xfId="0" applyNumberFormat="1" applyFont="1" applyFill="1" applyBorder="1"/>
    <xf numFmtId="0" fontId="19" fillId="0" borderId="7" xfId="0" applyFont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2" fontId="7" fillId="0" borderId="23" xfId="0" applyNumberFormat="1" applyFont="1" applyBorder="1" applyAlignment="1">
      <alignment horizontal="right" vertical="center"/>
    </xf>
    <xf numFmtId="2" fontId="19" fillId="0" borderId="23" xfId="0" applyNumberFormat="1" applyFont="1" applyBorder="1" applyAlignment="1">
      <alignment horizontal="right" vertical="center"/>
    </xf>
    <xf numFmtId="2" fontId="19" fillId="0" borderId="7" xfId="0" applyNumberFormat="1" applyFont="1" applyBorder="1" applyAlignment="1">
      <alignment horizontal="right" vertical="center"/>
    </xf>
    <xf numFmtId="2" fontId="12" fillId="0" borderId="24" xfId="0" applyNumberFormat="1" applyFont="1" applyFill="1" applyBorder="1" applyAlignment="1">
      <alignment horizontal="right"/>
    </xf>
    <xf numFmtId="0" fontId="14" fillId="0" borderId="0" xfId="0" applyFont="1" applyAlignment="1">
      <alignment wrapText="1"/>
    </xf>
    <xf numFmtId="0" fontId="13" fillId="0" borderId="0" xfId="0" applyFont="1" applyBorder="1" applyAlignment="1">
      <alignment horizontal="center"/>
    </xf>
    <xf numFmtId="0" fontId="20" fillId="0" borderId="0" xfId="0" applyFont="1" applyAlignment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16" xfId="0" applyFont="1" applyBorder="1" applyAlignment="1">
      <alignment horizontal="center" vertical="center" wrapText="1"/>
    </xf>
    <xf numFmtId="0" fontId="25" fillId="0" borderId="25" xfId="0" applyFont="1" applyFill="1" applyBorder="1" applyAlignment="1">
      <alignment horizontal="left" vertical="center" wrapText="1"/>
    </xf>
    <xf numFmtId="0" fontId="25" fillId="0" borderId="26" xfId="0" applyFont="1" applyFill="1" applyBorder="1" applyAlignment="1">
      <alignment horizontal="left" wrapText="1"/>
    </xf>
    <xf numFmtId="0" fontId="25" fillId="0" borderId="26" xfId="0" applyFont="1" applyFill="1" applyBorder="1" applyAlignment="1">
      <alignment horizontal="center" vertical="center"/>
    </xf>
    <xf numFmtId="2" fontId="25" fillId="0" borderId="26" xfId="0" applyNumberFormat="1" applyFont="1" applyFill="1" applyBorder="1" applyAlignment="1">
      <alignment horizontal="center" vertical="center"/>
    </xf>
    <xf numFmtId="0" fontId="25" fillId="0" borderId="20" xfId="0" applyFont="1" applyFill="1" applyBorder="1" applyAlignment="1">
      <alignment horizontal="left" vertical="center" wrapText="1"/>
    </xf>
    <xf numFmtId="0" fontId="25" fillId="0" borderId="7" xfId="0" applyFont="1" applyFill="1" applyBorder="1" applyAlignment="1">
      <alignment horizontal="left" wrapText="1"/>
    </xf>
    <xf numFmtId="0" fontId="25" fillId="0" borderId="7" xfId="0" applyNumberFormat="1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 wrapText="1"/>
    </xf>
    <xf numFmtId="165" fontId="25" fillId="0" borderId="7" xfId="0" applyNumberFormat="1" applyFont="1" applyBorder="1" applyAlignment="1">
      <alignment horizontal="center" vertical="center" wrapText="1"/>
    </xf>
    <xf numFmtId="0" fontId="25" fillId="0" borderId="20" xfId="0" applyNumberFormat="1" applyFont="1" applyFill="1" applyBorder="1" applyAlignment="1">
      <alignment horizontal="left" vertical="center" wrapText="1"/>
    </xf>
    <xf numFmtId="0" fontId="25" fillId="0" borderId="7" xfId="0" applyNumberFormat="1" applyFont="1" applyFill="1" applyBorder="1" applyAlignment="1">
      <alignment horizontal="left" vertical="center" wrapText="1"/>
    </xf>
    <xf numFmtId="0" fontId="25" fillId="0" borderId="7" xfId="0" applyFont="1" applyBorder="1" applyAlignment="1">
      <alignment vertical="center" wrapText="1"/>
    </xf>
    <xf numFmtId="0" fontId="24" fillId="0" borderId="17" xfId="0" applyFont="1" applyBorder="1" applyAlignment="1">
      <alignment horizontal="center" vertical="center" wrapText="1"/>
    </xf>
    <xf numFmtId="0" fontId="25" fillId="0" borderId="27" xfId="0" applyNumberFormat="1" applyFont="1" applyFill="1" applyBorder="1" applyAlignment="1">
      <alignment horizontal="left" vertical="center" wrapText="1"/>
    </xf>
    <xf numFmtId="0" fontId="25" fillId="0" borderId="28" xfId="0" applyNumberFormat="1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65" fontId="25" fillId="0" borderId="28" xfId="0" applyNumberFormat="1" applyFont="1" applyBorder="1" applyAlignment="1">
      <alignment horizontal="center" vertical="center" wrapText="1"/>
    </xf>
    <xf numFmtId="0" fontId="25" fillId="0" borderId="28" xfId="0" applyFont="1" applyBorder="1" applyAlignment="1">
      <alignment vertical="center" wrapText="1"/>
    </xf>
    <xf numFmtId="0" fontId="24" fillId="0" borderId="29" xfId="0" applyNumberFormat="1" applyFont="1" applyFill="1" applyBorder="1" applyAlignment="1">
      <alignment horizontal="left" vertical="center" wrapText="1"/>
    </xf>
    <xf numFmtId="0" fontId="25" fillId="0" borderId="30" xfId="0" applyFont="1" applyBorder="1" applyAlignment="1">
      <alignment horizontal="center" vertical="center"/>
    </xf>
    <xf numFmtId="0" fontId="25" fillId="0" borderId="29" xfId="0" applyFont="1" applyBorder="1" applyAlignment="1">
      <alignment horizontal="center" vertical="center"/>
    </xf>
    <xf numFmtId="165" fontId="24" fillId="0" borderId="31" xfId="0" applyNumberFormat="1" applyFont="1" applyBorder="1" applyAlignment="1">
      <alignment horizontal="center" vertical="center" wrapText="1"/>
    </xf>
    <xf numFmtId="2" fontId="25" fillId="0" borderId="32" xfId="0" applyNumberFormat="1" applyFont="1" applyFill="1" applyBorder="1" applyAlignment="1">
      <alignment horizontal="right" vertical="center"/>
    </xf>
    <xf numFmtId="165" fontId="25" fillId="0" borderId="23" xfId="0" applyNumberFormat="1" applyFont="1" applyBorder="1" applyAlignment="1">
      <alignment horizontal="right" vertical="center" wrapText="1"/>
    </xf>
    <xf numFmtId="165" fontId="25" fillId="0" borderId="33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10" fillId="0" borderId="30" xfId="0" applyFont="1" applyBorder="1" applyAlignment="1">
      <alignment horizontal="center"/>
    </xf>
    <xf numFmtId="0" fontId="8" fillId="0" borderId="37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13" fillId="0" borderId="0" xfId="0" applyFont="1" applyBorder="1" applyAlignment="1">
      <alignment horizontal="center"/>
    </xf>
    <xf numFmtId="1" fontId="13" fillId="0" borderId="0" xfId="0" applyNumberFormat="1" applyFont="1" applyFill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65</xdr:row>
      <xdr:rowOff>133350</xdr:rowOff>
    </xdr:from>
    <xdr:to>
      <xdr:col>4</xdr:col>
      <xdr:colOff>238125</xdr:colOff>
      <xdr:row>79</xdr:row>
      <xdr:rowOff>142875</xdr:rowOff>
    </xdr:to>
    <xdr:pic>
      <xdr:nvPicPr>
        <xdr:cNvPr id="1025" name="Рисунок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9050" y="13373100"/>
          <a:ext cx="5400675" cy="2676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</xdr:colOff>
      <xdr:row>52</xdr:row>
      <xdr:rowOff>47625</xdr:rowOff>
    </xdr:from>
    <xdr:to>
      <xdr:col>4</xdr:col>
      <xdr:colOff>200025</xdr:colOff>
      <xdr:row>65</xdr:row>
      <xdr:rowOff>152400</xdr:rowOff>
    </xdr:to>
    <xdr:pic>
      <xdr:nvPicPr>
        <xdr:cNvPr id="1026" name="Picture 1" descr="&amp;Icy;&amp;scy;&amp;kcy;&amp;ucy;&amp;scy;&amp;scy;&amp;tcy;&amp;vcy;&amp;iecy;&amp;ncy;&amp;ncy;&amp;acy;&amp;yacy; &amp;tcy;&amp;rcy;&amp;acy;&amp;vcy;&amp;acy; JUTAgrass Pioneer 60/130 &amp;dcy;&amp;lcy;&amp;yacy; &amp;fcy;&amp;ucy;&amp;tcy;&amp;bcy;&amp;ocy;&amp;lcy;&amp;softcy;&amp;ncy;&amp;ycy;&amp;khcy; &amp;pcy;&amp;ocy;&amp;lcy;&amp;iecy;&amp;jcy;, &amp;fcy;&amp;ocy;&amp;tcy;&amp;ocy; 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525" y="10810875"/>
          <a:ext cx="5372100" cy="25812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k-dom.com.ua/" TargetMode="External"/><Relationship Id="rId1" Type="http://schemas.openxmlformats.org/officeDocument/2006/relationships/hyperlink" Target="mailto:k-dom@ukr.net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99"/>
  <sheetViews>
    <sheetView tabSelected="1" workbookViewId="0">
      <selection activeCell="F103" sqref="F103"/>
    </sheetView>
  </sheetViews>
  <sheetFormatPr defaultRowHeight="15"/>
  <cols>
    <col min="1" max="1" width="42.28515625" customWidth="1"/>
    <col min="2" max="2" width="11" customWidth="1"/>
    <col min="3" max="3" width="11.7109375" customWidth="1"/>
    <col min="4" max="4" width="12.7109375" customWidth="1"/>
    <col min="5" max="5" width="15.7109375" customWidth="1"/>
    <col min="6" max="6" width="49.5703125" customWidth="1"/>
  </cols>
  <sheetData>
    <row r="1" spans="1:5" ht="15.75">
      <c r="B1" s="76"/>
      <c r="D1" s="77" t="s">
        <v>61</v>
      </c>
    </row>
    <row r="2" spans="1:5">
      <c r="D2" s="78" t="s">
        <v>9</v>
      </c>
    </row>
    <row r="3" spans="1:5">
      <c r="D3" s="16" t="s">
        <v>10</v>
      </c>
    </row>
    <row r="4" spans="1:5">
      <c r="D4" s="16" t="s">
        <v>11</v>
      </c>
    </row>
    <row r="6" spans="1:5" ht="18.75">
      <c r="A6" s="111" t="s">
        <v>65</v>
      </c>
      <c r="B6" s="111"/>
      <c r="C6" s="111"/>
      <c r="D6" s="111"/>
      <c r="E6" s="111"/>
    </row>
    <row r="7" spans="1:5" ht="19.5" thickBot="1">
      <c r="A7" s="74"/>
      <c r="B7" s="74" t="s">
        <v>89</v>
      </c>
      <c r="C7" s="74"/>
      <c r="D7" s="74"/>
      <c r="E7" s="74"/>
    </row>
    <row r="8" spans="1:5" ht="16.5" thickBot="1">
      <c r="A8" s="1" t="s">
        <v>12</v>
      </c>
      <c r="B8" s="38" t="s">
        <v>13</v>
      </c>
      <c r="C8" s="38" t="s">
        <v>14</v>
      </c>
      <c r="D8" s="2" t="s">
        <v>16</v>
      </c>
      <c r="E8" s="3" t="s">
        <v>15</v>
      </c>
    </row>
    <row r="9" spans="1:5">
      <c r="A9" s="21" t="s">
        <v>86</v>
      </c>
      <c r="B9" s="20" t="s">
        <v>0</v>
      </c>
      <c r="C9" s="28">
        <v>840</v>
      </c>
      <c r="D9" s="29">
        <v>398</v>
      </c>
      <c r="E9" s="4">
        <f t="shared" ref="E9:E15" si="0">D9*C9</f>
        <v>334320</v>
      </c>
    </row>
    <row r="10" spans="1:5" ht="30">
      <c r="A10" s="21" t="s">
        <v>62</v>
      </c>
      <c r="B10" s="22" t="s">
        <v>0</v>
      </c>
      <c r="C10" s="30">
        <v>15</v>
      </c>
      <c r="D10" s="31">
        <v>398</v>
      </c>
      <c r="E10" s="4">
        <f t="shared" si="0"/>
        <v>5970</v>
      </c>
    </row>
    <row r="11" spans="1:5">
      <c r="A11" s="23" t="s">
        <v>85</v>
      </c>
      <c r="B11" s="24" t="s">
        <v>1</v>
      </c>
      <c r="C11" s="30">
        <v>8</v>
      </c>
      <c r="D11" s="31">
        <v>2480</v>
      </c>
      <c r="E11" s="4">
        <f t="shared" si="0"/>
        <v>19840</v>
      </c>
    </row>
    <row r="12" spans="1:5" ht="15.75">
      <c r="A12" s="25" t="s">
        <v>2</v>
      </c>
      <c r="B12" s="24" t="s">
        <v>3</v>
      </c>
      <c r="C12" s="30">
        <v>330</v>
      </c>
      <c r="D12" s="31">
        <v>27</v>
      </c>
      <c r="E12" s="4">
        <f t="shared" si="0"/>
        <v>8910</v>
      </c>
    </row>
    <row r="13" spans="1:5" ht="15.75">
      <c r="A13" s="25" t="s">
        <v>4</v>
      </c>
      <c r="B13" s="24" t="s">
        <v>5</v>
      </c>
      <c r="C13" s="30">
        <v>14</v>
      </c>
      <c r="D13" s="31">
        <v>640</v>
      </c>
      <c r="E13" s="4">
        <f t="shared" si="0"/>
        <v>8960</v>
      </c>
    </row>
    <row r="14" spans="1:5" ht="15.75">
      <c r="A14" s="25" t="s">
        <v>38</v>
      </c>
      <c r="B14" s="24" t="s">
        <v>5</v>
      </c>
      <c r="C14" s="30">
        <v>7</v>
      </c>
      <c r="D14" s="31">
        <v>8300</v>
      </c>
      <c r="E14" s="4">
        <f t="shared" si="0"/>
        <v>58100</v>
      </c>
    </row>
    <row r="15" spans="1:5" ht="15.75">
      <c r="A15" s="25" t="s">
        <v>6</v>
      </c>
      <c r="B15" s="24" t="s">
        <v>0</v>
      </c>
      <c r="C15" s="30">
        <v>840</v>
      </c>
      <c r="D15" s="31">
        <v>55</v>
      </c>
      <c r="E15" s="4">
        <f t="shared" si="0"/>
        <v>46200</v>
      </c>
    </row>
    <row r="16" spans="1:5" ht="16.5" thickBot="1">
      <c r="A16" s="26" t="s">
        <v>7</v>
      </c>
      <c r="B16" s="27"/>
      <c r="C16" s="32"/>
      <c r="D16" s="33"/>
      <c r="E16" s="5">
        <v>13000</v>
      </c>
    </row>
    <row r="17" spans="1:5" ht="16.5" thickBot="1">
      <c r="A17" s="34" t="s">
        <v>8</v>
      </c>
      <c r="B17" s="6"/>
      <c r="C17" s="7"/>
      <c r="D17" s="8"/>
      <c r="E17" s="35">
        <f>SUM(E9:E16)</f>
        <v>495300</v>
      </c>
    </row>
    <row r="18" spans="1:5" ht="15.75">
      <c r="A18" s="36"/>
      <c r="B18" s="9"/>
      <c r="C18" s="10"/>
      <c r="D18" s="11"/>
      <c r="E18" s="37"/>
    </row>
    <row r="19" spans="1:5" ht="19.5" thickBot="1">
      <c r="A19" s="112" t="s">
        <v>17</v>
      </c>
      <c r="B19" s="112"/>
      <c r="C19" s="112"/>
      <c r="D19" s="112"/>
      <c r="E19" s="112"/>
    </row>
    <row r="20" spans="1:5" ht="16.5" thickBot="1">
      <c r="A20" s="51" t="s">
        <v>12</v>
      </c>
      <c r="B20" s="38" t="s">
        <v>13</v>
      </c>
      <c r="C20" s="38" t="s">
        <v>14</v>
      </c>
      <c r="D20" s="52" t="s">
        <v>16</v>
      </c>
      <c r="E20" s="39" t="s">
        <v>15</v>
      </c>
    </row>
    <row r="21" spans="1:5" ht="15.75">
      <c r="A21" s="113" t="s">
        <v>31</v>
      </c>
      <c r="B21" s="114"/>
      <c r="C21" s="114"/>
      <c r="D21" s="114"/>
      <c r="E21" s="115"/>
    </row>
    <row r="22" spans="1:5" ht="15.75">
      <c r="A22" s="53" t="s">
        <v>39</v>
      </c>
      <c r="B22" s="43" t="s">
        <v>22</v>
      </c>
      <c r="C22" s="67">
        <v>840</v>
      </c>
      <c r="D22" s="67">
        <v>23</v>
      </c>
      <c r="E22" s="70">
        <f>C22*D22</f>
        <v>19320</v>
      </c>
    </row>
    <row r="23" spans="1:5" ht="15.75">
      <c r="A23" s="54" t="s">
        <v>36</v>
      </c>
      <c r="B23" s="44" t="s">
        <v>22</v>
      </c>
      <c r="C23" s="67">
        <v>840</v>
      </c>
      <c r="D23" s="67">
        <v>27</v>
      </c>
      <c r="E23" s="70">
        <f>C23*D23</f>
        <v>22680</v>
      </c>
    </row>
    <row r="24" spans="1:5" ht="15.75">
      <c r="A24" s="53" t="s">
        <v>40</v>
      </c>
      <c r="B24" s="45" t="s">
        <v>22</v>
      </c>
      <c r="C24" s="67">
        <v>840</v>
      </c>
      <c r="D24" s="67">
        <v>27</v>
      </c>
      <c r="E24" s="70">
        <f>C24*D24</f>
        <v>22680</v>
      </c>
    </row>
    <row r="25" spans="1:5" ht="15.75">
      <c r="A25" s="53" t="s">
        <v>37</v>
      </c>
      <c r="B25" s="45" t="s">
        <v>22</v>
      </c>
      <c r="C25" s="67">
        <v>840</v>
      </c>
      <c r="D25" s="67">
        <v>29</v>
      </c>
      <c r="E25" s="70">
        <f>C25*D25</f>
        <v>24360</v>
      </c>
    </row>
    <row r="26" spans="1:5" ht="15.75">
      <c r="A26" s="55" t="s">
        <v>88</v>
      </c>
      <c r="B26" s="48" t="s">
        <v>23</v>
      </c>
      <c r="C26" s="67">
        <v>124</v>
      </c>
      <c r="D26" s="67">
        <v>55</v>
      </c>
      <c r="E26" s="70">
        <f>C26*D26</f>
        <v>6820</v>
      </c>
    </row>
    <row r="27" spans="1:5" ht="15.75">
      <c r="A27" s="56" t="s">
        <v>33</v>
      </c>
      <c r="B27" s="48"/>
      <c r="C27" s="50"/>
      <c r="D27" s="45"/>
      <c r="E27" s="69">
        <f>SUM(E22:E26)</f>
        <v>95860</v>
      </c>
    </row>
    <row r="28" spans="1:5" ht="15.75">
      <c r="A28" s="108" t="s">
        <v>18</v>
      </c>
      <c r="B28" s="109"/>
      <c r="C28" s="109"/>
      <c r="D28" s="109"/>
      <c r="E28" s="110"/>
    </row>
    <row r="29" spans="1:5" ht="15.75">
      <c r="A29" s="41" t="s">
        <v>19</v>
      </c>
      <c r="B29" s="46" t="s">
        <v>24</v>
      </c>
      <c r="C29" s="68">
        <v>220</v>
      </c>
      <c r="D29" s="67">
        <v>230</v>
      </c>
      <c r="E29" s="71">
        <f t="shared" ref="E29:E34" si="1">C29*D29</f>
        <v>50600</v>
      </c>
    </row>
    <row r="30" spans="1:5" ht="15.75">
      <c r="A30" s="42" t="s">
        <v>20</v>
      </c>
      <c r="B30" s="46" t="s">
        <v>24</v>
      </c>
      <c r="C30" s="68">
        <v>150</v>
      </c>
      <c r="D30" s="67">
        <v>230</v>
      </c>
      <c r="E30" s="71">
        <f t="shared" si="1"/>
        <v>34500</v>
      </c>
    </row>
    <row r="31" spans="1:5" ht="15.75">
      <c r="A31" s="42" t="s">
        <v>21</v>
      </c>
      <c r="B31" s="46" t="s">
        <v>24</v>
      </c>
      <c r="C31" s="68">
        <v>80</v>
      </c>
      <c r="D31" s="67">
        <v>130</v>
      </c>
      <c r="E31" s="71">
        <f t="shared" si="1"/>
        <v>10400</v>
      </c>
    </row>
    <row r="32" spans="1:5" ht="15.75">
      <c r="A32" s="42" t="s">
        <v>60</v>
      </c>
      <c r="B32" s="47" t="s">
        <v>25</v>
      </c>
      <c r="C32" s="68">
        <v>130</v>
      </c>
      <c r="D32" s="67">
        <v>65</v>
      </c>
      <c r="E32" s="71">
        <f t="shared" si="1"/>
        <v>8450</v>
      </c>
    </row>
    <row r="33" spans="1:5" ht="15.75">
      <c r="A33" s="42" t="s">
        <v>41</v>
      </c>
      <c r="B33" s="46" t="s">
        <v>24</v>
      </c>
      <c r="C33" s="68">
        <v>3</v>
      </c>
      <c r="D33" s="67">
        <v>90</v>
      </c>
      <c r="E33" s="71">
        <f t="shared" si="1"/>
        <v>270</v>
      </c>
    </row>
    <row r="34" spans="1:5" ht="15.75">
      <c r="A34" s="42" t="s">
        <v>42</v>
      </c>
      <c r="B34" s="47" t="s">
        <v>26</v>
      </c>
      <c r="C34" s="68">
        <v>23</v>
      </c>
      <c r="D34" s="67">
        <v>53</v>
      </c>
      <c r="E34" s="71">
        <f t="shared" si="1"/>
        <v>1219</v>
      </c>
    </row>
    <row r="35" spans="1:5" ht="15.75">
      <c r="A35" s="57" t="s">
        <v>34</v>
      </c>
      <c r="B35" s="47"/>
      <c r="C35" s="50"/>
      <c r="D35" s="47"/>
      <c r="E35" s="69">
        <f>SUM(E29:E34)</f>
        <v>105439</v>
      </c>
    </row>
    <row r="36" spans="1:5" ht="15.75">
      <c r="A36" s="108" t="s">
        <v>27</v>
      </c>
      <c r="B36" s="109"/>
      <c r="C36" s="109"/>
      <c r="D36" s="109"/>
      <c r="E36" s="110"/>
    </row>
    <row r="37" spans="1:5" ht="15.75">
      <c r="A37" s="58" t="s">
        <v>66</v>
      </c>
      <c r="B37" s="49" t="s">
        <v>29</v>
      </c>
      <c r="C37" s="67">
        <v>1</v>
      </c>
      <c r="D37" s="49">
        <v>1500</v>
      </c>
      <c r="E37" s="70">
        <f>D37*C37</f>
        <v>1500</v>
      </c>
    </row>
    <row r="38" spans="1:5" ht="15.75">
      <c r="A38" s="59" t="s">
        <v>28</v>
      </c>
      <c r="B38" s="40" t="s">
        <v>30</v>
      </c>
      <c r="C38" s="67">
        <v>2</v>
      </c>
      <c r="D38" s="17">
        <v>3500</v>
      </c>
      <c r="E38" s="70">
        <f>D38*C38</f>
        <v>7000</v>
      </c>
    </row>
    <row r="39" spans="1:5" ht="16.5" thickBot="1">
      <c r="A39" s="60" t="s">
        <v>35</v>
      </c>
      <c r="B39" s="61"/>
      <c r="C39" s="61"/>
      <c r="D39" s="62"/>
      <c r="E39" s="72">
        <f>SUM(E37:E38)</f>
        <v>8500</v>
      </c>
    </row>
    <row r="40" spans="1:5" ht="17.25" thickBot="1">
      <c r="A40" s="63" t="s">
        <v>32</v>
      </c>
      <c r="B40" s="64"/>
      <c r="C40" s="65"/>
      <c r="D40" s="64"/>
      <c r="E40" s="66">
        <f>E39+E35+E27</f>
        <v>209799</v>
      </c>
    </row>
    <row r="41" spans="1:5" ht="18">
      <c r="A41" s="12"/>
      <c r="B41" s="13"/>
      <c r="C41" s="13"/>
      <c r="D41" s="13"/>
      <c r="E41" s="14"/>
    </row>
    <row r="42" spans="1:5" ht="21">
      <c r="A42" s="18"/>
      <c r="E42" s="19"/>
    </row>
    <row r="43" spans="1:5" ht="18">
      <c r="A43" s="75" t="s">
        <v>64</v>
      </c>
      <c r="B43" s="75"/>
      <c r="C43" s="75"/>
      <c r="D43" s="75"/>
    </row>
    <row r="44" spans="1:5">
      <c r="A44" s="73" t="s">
        <v>43</v>
      </c>
      <c r="B44" s="105" t="s">
        <v>52</v>
      </c>
      <c r="C44" s="105"/>
    </row>
    <row r="45" spans="1:5" ht="15" customHeight="1">
      <c r="A45" s="73" t="s">
        <v>44</v>
      </c>
      <c r="B45" s="105" t="s">
        <v>56</v>
      </c>
      <c r="C45" s="105"/>
    </row>
    <row r="46" spans="1:5">
      <c r="A46" s="73" t="s">
        <v>45</v>
      </c>
      <c r="B46" s="105" t="s">
        <v>63</v>
      </c>
      <c r="C46" s="105"/>
    </row>
    <row r="47" spans="1:5">
      <c r="A47" s="73" t="s">
        <v>46</v>
      </c>
      <c r="B47" s="105" t="s">
        <v>57</v>
      </c>
      <c r="C47" s="105"/>
    </row>
    <row r="48" spans="1:5">
      <c r="A48" s="73" t="s">
        <v>47</v>
      </c>
      <c r="B48" s="105" t="s">
        <v>58</v>
      </c>
      <c r="C48" s="105"/>
    </row>
    <row r="49" spans="1:3" ht="15" customHeight="1">
      <c r="A49" s="73" t="s">
        <v>48</v>
      </c>
      <c r="B49" s="105" t="s">
        <v>53</v>
      </c>
      <c r="C49" s="105"/>
    </row>
    <row r="50" spans="1:3">
      <c r="A50" s="73" t="s">
        <v>49</v>
      </c>
      <c r="B50" s="106" t="s">
        <v>59</v>
      </c>
      <c r="C50" s="106"/>
    </row>
    <row r="51" spans="1:3" ht="15" customHeight="1">
      <c r="A51" s="73" t="s">
        <v>50</v>
      </c>
      <c r="B51" s="105" t="s">
        <v>54</v>
      </c>
      <c r="C51" s="105"/>
    </row>
    <row r="52" spans="1:3">
      <c r="A52" s="73" t="s">
        <v>51</v>
      </c>
      <c r="B52" s="105" t="s">
        <v>55</v>
      </c>
      <c r="C52" s="105"/>
    </row>
    <row r="53" spans="1:3">
      <c r="A53" s="15"/>
    </row>
    <row r="82" spans="1:6" ht="21.75" thickBot="1">
      <c r="A82" s="107" t="s">
        <v>91</v>
      </c>
      <c r="B82" s="107"/>
      <c r="C82" s="107"/>
      <c r="D82" s="107"/>
      <c r="E82" s="107"/>
    </row>
    <row r="83" spans="1:6" ht="16.5" thickBot="1">
      <c r="A83" s="79" t="s">
        <v>67</v>
      </c>
      <c r="B83" s="79" t="s">
        <v>69</v>
      </c>
      <c r="C83" s="79" t="s">
        <v>87</v>
      </c>
      <c r="D83" s="79" t="s">
        <v>70</v>
      </c>
      <c r="E83" s="92" t="s">
        <v>83</v>
      </c>
      <c r="F83" s="79" t="s">
        <v>68</v>
      </c>
    </row>
    <row r="84" spans="1:6" ht="31.5">
      <c r="A84" s="80" t="s">
        <v>71</v>
      </c>
      <c r="B84" s="82" t="s">
        <v>73</v>
      </c>
      <c r="C84" s="82">
        <v>186</v>
      </c>
      <c r="D84" s="83">
        <v>715</v>
      </c>
      <c r="E84" s="102">
        <f t="shared" ref="E84:E89" si="2">D84*C84</f>
        <v>132990</v>
      </c>
      <c r="F84" s="81" t="s">
        <v>72</v>
      </c>
    </row>
    <row r="85" spans="1:6" ht="31.5">
      <c r="A85" s="84" t="s">
        <v>90</v>
      </c>
      <c r="B85" s="86" t="s">
        <v>73</v>
      </c>
      <c r="C85" s="87">
        <v>66</v>
      </c>
      <c r="D85" s="88">
        <v>1221</v>
      </c>
      <c r="E85" s="103">
        <f t="shared" si="2"/>
        <v>80586</v>
      </c>
      <c r="F85" s="85" t="s">
        <v>74</v>
      </c>
    </row>
    <row r="86" spans="1:6" ht="31.5">
      <c r="A86" s="89" t="s">
        <v>75</v>
      </c>
      <c r="B86" s="86" t="s">
        <v>73</v>
      </c>
      <c r="C86" s="87">
        <v>2</v>
      </c>
      <c r="D86" s="88">
        <v>4626</v>
      </c>
      <c r="E86" s="103">
        <f t="shared" si="2"/>
        <v>9252</v>
      </c>
      <c r="F86" s="90" t="s">
        <v>76</v>
      </c>
    </row>
    <row r="87" spans="1:6" ht="15.75">
      <c r="A87" s="89" t="s">
        <v>77</v>
      </c>
      <c r="B87" s="86" t="s">
        <v>79</v>
      </c>
      <c r="C87" s="87">
        <v>450</v>
      </c>
      <c r="D87" s="88">
        <v>10</v>
      </c>
      <c r="E87" s="103">
        <f t="shared" si="2"/>
        <v>4500</v>
      </c>
      <c r="F87" s="91" t="s">
        <v>78</v>
      </c>
    </row>
    <row r="88" spans="1:6" ht="15.75">
      <c r="A88" s="89" t="s">
        <v>80</v>
      </c>
      <c r="B88" s="86" t="s">
        <v>73</v>
      </c>
      <c r="C88" s="87">
        <v>25</v>
      </c>
      <c r="D88" s="88">
        <v>49</v>
      </c>
      <c r="E88" s="103">
        <f t="shared" si="2"/>
        <v>1225</v>
      </c>
      <c r="F88" s="91" t="s">
        <v>81</v>
      </c>
    </row>
    <row r="89" spans="1:6" ht="15.75">
      <c r="A89" s="89" t="s">
        <v>82</v>
      </c>
      <c r="B89" s="86" t="s">
        <v>3</v>
      </c>
      <c r="C89" s="87">
        <v>124</v>
      </c>
      <c r="D89" s="88">
        <v>195</v>
      </c>
      <c r="E89" s="103">
        <f t="shared" si="2"/>
        <v>24180</v>
      </c>
      <c r="F89" s="91"/>
    </row>
    <row r="90" spans="1:6" ht="16.5" thickBot="1">
      <c r="A90" s="93" t="s">
        <v>84</v>
      </c>
      <c r="B90" s="94"/>
      <c r="C90" s="95"/>
      <c r="D90" s="96"/>
      <c r="E90" s="104">
        <v>4000</v>
      </c>
      <c r="F90" s="97"/>
    </row>
    <row r="91" spans="1:6" ht="16.5" thickBot="1">
      <c r="A91" s="98" t="s">
        <v>8</v>
      </c>
      <c r="B91" s="99"/>
      <c r="C91" s="99"/>
      <c r="D91" s="100"/>
      <c r="E91" s="101">
        <f>SUM(E84:E90)</f>
        <v>256733</v>
      </c>
    </row>
    <row r="94" spans="1:6" ht="21.75" thickBot="1">
      <c r="A94" s="107" t="s">
        <v>92</v>
      </c>
      <c r="B94" s="107"/>
      <c r="C94" s="107"/>
      <c r="D94" s="107"/>
      <c r="E94" s="107"/>
    </row>
    <row r="95" spans="1:6" ht="79.5" thickBot="1">
      <c r="A95" s="93" t="s">
        <v>94</v>
      </c>
      <c r="B95" s="94"/>
      <c r="C95" s="95"/>
      <c r="D95" s="96"/>
      <c r="E95" s="104">
        <v>38000</v>
      </c>
    </row>
    <row r="96" spans="1:6" ht="16.5" thickBot="1">
      <c r="A96" s="98" t="s">
        <v>8</v>
      </c>
      <c r="B96" s="99"/>
      <c r="C96" s="99"/>
      <c r="D96" s="100"/>
      <c r="E96" s="101">
        <v>38000</v>
      </c>
    </row>
    <row r="99" spans="1:5" ht="16.5" thickBot="1">
      <c r="A99" s="98" t="s">
        <v>93</v>
      </c>
      <c r="E99" s="101">
        <v>999832</v>
      </c>
    </row>
  </sheetData>
  <mergeCells count="16">
    <mergeCell ref="B47:C47"/>
    <mergeCell ref="B46:C46"/>
    <mergeCell ref="A6:E6"/>
    <mergeCell ref="A19:E19"/>
    <mergeCell ref="A21:E21"/>
    <mergeCell ref="A28:E28"/>
    <mergeCell ref="B45:C45"/>
    <mergeCell ref="B49:C49"/>
    <mergeCell ref="B50:C50"/>
    <mergeCell ref="A94:E94"/>
    <mergeCell ref="A36:E36"/>
    <mergeCell ref="A82:E82"/>
    <mergeCell ref="B51:C51"/>
    <mergeCell ref="B52:C52"/>
    <mergeCell ref="B48:C48"/>
    <mergeCell ref="B44:C44"/>
  </mergeCells>
  <phoneticPr fontId="26" type="noConversion"/>
  <hyperlinks>
    <hyperlink ref="D3" r:id="rId1"/>
    <hyperlink ref="D4" r:id="rId2"/>
  </hyperlinks>
  <pageMargins left="0.19685039370078741" right="0.19685039370078741" top="0.19685039370078741" bottom="0.19685039370078741" header="0.31496062992125984" footer="0.31496062992125984"/>
  <pageSetup paperSize="9" orientation="portrait" r:id="rId3"/>
  <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pioneer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Nyk</cp:lastModifiedBy>
  <cp:lastPrinted>2017-06-01T14:28:44Z</cp:lastPrinted>
  <dcterms:created xsi:type="dcterms:W3CDTF">2013-03-11T15:25:26Z</dcterms:created>
  <dcterms:modified xsi:type="dcterms:W3CDTF">2017-07-10T17:02:52Z</dcterms:modified>
</cp:coreProperties>
</file>