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15600" windowHeight="7632"/>
  </bookViews>
  <sheets>
    <sheet name="Розрахунки" sheetId="2" r:id="rId1"/>
    <sheet name="Лист3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/>
  <c r="E14"/>
  <c r="E20" l="1"/>
  <c r="E13"/>
  <c r="E3" l="1"/>
  <c r="E12"/>
  <c r="E8"/>
  <c r="E7"/>
  <c r="D9" s="1"/>
  <c r="E9" s="1"/>
  <c r="D11" l="1"/>
  <c r="E11" s="1"/>
  <c r="E5"/>
  <c r="E18" l="1"/>
  <c r="E4"/>
  <c r="E6"/>
  <c r="E16"/>
  <c r="E17"/>
  <c r="E19" l="1"/>
  <c r="E22" s="1"/>
  <c r="E23" l="1"/>
  <c r="E24" s="1"/>
  <c r="E25" s="1"/>
</calcChain>
</file>

<file path=xl/sharedStrings.xml><?xml version="1.0" encoding="utf-8"?>
<sst xmlns="http://schemas.openxmlformats.org/spreadsheetml/2006/main" count="33" uniqueCount="31">
  <si>
    <t>№ 
п/п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</si>
  <si>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</si>
  <si>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</si>
  <si>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</si>
  <si>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</si>
  <si>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</si>
  <si>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</si>
  <si>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</si>
  <si>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</si>
  <si>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Непередбачені 
витрати (10%):</t>
  </si>
  <si>
    <t>Електромережа, 1км</t>
  </si>
  <si>
    <t>Бак для сміття 1100 л</t>
  </si>
  <si>
    <t>Очистка берега від очерету, кв.м.</t>
  </si>
  <si>
    <t>Скошування трави та дрібного чагарника, сотка</t>
  </si>
  <si>
    <t>Пісок в пляжну зону, куб.м.</t>
  </si>
  <si>
    <t>Пляжний зонт, дерево, шт.</t>
  </si>
  <si>
    <t>Техніка для прибирання та вивозу сміття, год.</t>
  </si>
  <si>
    <t>Монтажні роботи (50 % від вартості матеріалів)</t>
  </si>
  <si>
    <t>Монтажні роботи (40%)</t>
  </si>
  <si>
    <t>Інфляція (10%)</t>
  </si>
  <si>
    <t>Разом:</t>
  </si>
  <si>
    <t>Вартість підключення до мережі, 1 квт</t>
  </si>
  <si>
    <t>Монтаж зонтів, перевдягалень</t>
  </si>
  <si>
    <t>Опори для світильників,шт.</t>
  </si>
  <si>
    <t>Кронштейни для світильників,шт.</t>
  </si>
  <si>
    <t>Світлодіодний вуличний світильник 90 Вт. USD-90/220-120-5000-02 LED,шт.</t>
  </si>
  <si>
    <t>Озеленення: бузок,шт.</t>
  </si>
  <si>
    <t>Перевдягальна пляжна,шт.</t>
  </si>
  <si>
    <t>Стовпи для волейбольної сітки,шт.</t>
  </si>
  <si>
    <t>Виготовлення проектної документації на підключення освітлення</t>
  </si>
  <si>
    <t>Експертиза проекту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</si>
</sst>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3" fillId="3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9" xfId="0" applyFont="1" applyFill="1" applyBorder="1"/>
    <xf numFmtId="0" fontId="1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/>
    <xf numFmtId="1" fontId="0" fillId="0" borderId="9" xfId="0" applyNumberFormat="1" applyFont="1" applyFill="1" applyBorder="1" applyAlignment="1"/>
    <xf numFmtId="0" fontId="4" fillId="3" borderId="12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9" xfId="0" applyFont="1" applyFill="1" applyBorder="1"/>
    <xf numFmtId="0" fontId="6" fillId="0" borderId="9" xfId="0" applyFont="1" applyFill="1" applyBorder="1"/>
    <xf numFmtId="1" fontId="2" fillId="0" borderId="9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5" workbookViewId="0">
      <selection activeCell="I28" sqref="I28"/>
    </sheetView>
  </sheetViews>
  <sheetFormatPr defaultRowHeight="14.4"/>
  <cols>
    <col min="1" max="1" width="3.44140625" bestFit="1" customWidth="1"/>
    <col min="2" max="2" width="27.88671875" customWidth="1"/>
    <col min="3" max="3" width="11" style="22" customWidth="1"/>
    <col min="4" max="4" width="11.6640625" customWidth="1"/>
    <col min="5" max="5" width="9.5546875" customWidth="1"/>
    <col min="6" max="6" width="10.33203125" customWidth="1"/>
    <col min="7" max="7" width="11.6640625" customWidth="1"/>
    <col min="8" max="8" width="10.5546875" customWidth="1"/>
    <col min="9" max="9" width="54.44140625" customWidth="1"/>
  </cols>
  <sheetData>
    <row r="1" spans="1:8" ht="15" thickBot="1">
      <c r="A1" s="1"/>
      <c r="B1" s="2"/>
      <c r="C1" s="26" t="s">
        <v>5</v>
      </c>
      <c r="D1" s="27"/>
      <c r="E1" s="28"/>
      <c r="F1" s="29" t="s">
        <v>6</v>
      </c>
      <c r="G1" s="30"/>
      <c r="H1" s="31"/>
    </row>
    <row r="2" spans="1:8" ht="36">
      <c r="A2" s="3" t="s">
        <v>0</v>
      </c>
      <c r="B2" s="4" t="s">
        <v>8</v>
      </c>
      <c r="C2" s="19" t="s">
        <v>3</v>
      </c>
      <c r="D2" s="6" t="s">
        <v>2</v>
      </c>
      <c r="E2" s="7" t="s">
        <v>7</v>
      </c>
      <c r="F2" s="5" t="s">
        <v>3</v>
      </c>
      <c r="G2" s="6" t="s">
        <v>4</v>
      </c>
      <c r="H2" s="7" t="s">
        <v>7</v>
      </c>
    </row>
    <row r="3" spans="1:8">
      <c r="A3" s="8">
        <v>1</v>
      </c>
      <c r="B3" s="9" t="s">
        <v>12</v>
      </c>
      <c r="C3" s="20">
        <v>1800</v>
      </c>
      <c r="D3" s="14">
        <v>170</v>
      </c>
      <c r="E3" s="14">
        <f>C3*D3</f>
        <v>306000</v>
      </c>
      <c r="F3" s="9"/>
      <c r="G3" s="9"/>
      <c r="H3" s="9"/>
    </row>
    <row r="4" spans="1:8" ht="22.8">
      <c r="A4" s="8">
        <v>2</v>
      </c>
      <c r="B4" s="9" t="s">
        <v>13</v>
      </c>
      <c r="C4" s="20">
        <v>150</v>
      </c>
      <c r="D4" s="14">
        <v>100</v>
      </c>
      <c r="E4" s="14">
        <f>C4*D4</f>
        <v>15000</v>
      </c>
      <c r="F4" s="9"/>
      <c r="G4" s="9"/>
      <c r="H4" s="9"/>
    </row>
    <row r="5" spans="1:8" ht="22.8">
      <c r="A5" s="8">
        <v>3</v>
      </c>
      <c r="B5" s="9" t="s">
        <v>16</v>
      </c>
      <c r="C5" s="20">
        <v>20</v>
      </c>
      <c r="D5" s="14">
        <v>900</v>
      </c>
      <c r="E5" s="14">
        <f>C5*D5</f>
        <v>18000</v>
      </c>
      <c r="F5" s="9"/>
      <c r="G5" s="9"/>
      <c r="H5" s="9"/>
    </row>
    <row r="6" spans="1:8">
      <c r="A6" s="8">
        <v>4</v>
      </c>
      <c r="B6" s="9" t="s">
        <v>14</v>
      </c>
      <c r="C6" s="20">
        <v>400</v>
      </c>
      <c r="D6" s="14">
        <v>110</v>
      </c>
      <c r="E6" s="14">
        <f t="shared" ref="E6" si="0">C6*D6</f>
        <v>44000</v>
      </c>
      <c r="F6" s="9"/>
      <c r="G6" s="9"/>
      <c r="H6" s="9"/>
    </row>
    <row r="7" spans="1:8">
      <c r="A7" s="8">
        <v>5</v>
      </c>
      <c r="B7" s="9" t="s">
        <v>23</v>
      </c>
      <c r="C7" s="20">
        <v>11</v>
      </c>
      <c r="D7" s="14">
        <v>3000</v>
      </c>
      <c r="E7" s="14">
        <f t="shared" ref="E7:E15" si="1">C7*D7</f>
        <v>33000</v>
      </c>
      <c r="F7" s="9"/>
      <c r="G7" s="9"/>
      <c r="H7" s="9"/>
    </row>
    <row r="8" spans="1:8">
      <c r="A8" s="8">
        <v>6</v>
      </c>
      <c r="B8" s="9" t="s">
        <v>24</v>
      </c>
      <c r="C8" s="20">
        <v>11</v>
      </c>
      <c r="D8" s="14">
        <v>850</v>
      </c>
      <c r="E8" s="14">
        <f t="shared" si="1"/>
        <v>9350</v>
      </c>
      <c r="F8" s="9"/>
      <c r="G8" s="9"/>
      <c r="H8" s="9"/>
    </row>
    <row r="9" spans="1:8" ht="22.8">
      <c r="A9" s="8">
        <v>7</v>
      </c>
      <c r="B9" s="9" t="s">
        <v>17</v>
      </c>
      <c r="C9" s="20">
        <v>1</v>
      </c>
      <c r="D9" s="14">
        <f>E7/100*50</f>
        <v>16500</v>
      </c>
      <c r="E9" s="14">
        <f t="shared" si="1"/>
        <v>16500</v>
      </c>
      <c r="F9" s="9"/>
      <c r="G9" s="9"/>
      <c r="H9" s="9"/>
    </row>
    <row r="10" spans="1:8" ht="34.200000000000003">
      <c r="A10" s="8">
        <v>8</v>
      </c>
      <c r="B10" s="9" t="s">
        <v>25</v>
      </c>
      <c r="C10" s="20">
        <v>11</v>
      </c>
      <c r="D10" s="14">
        <v>5100</v>
      </c>
      <c r="E10" s="14">
        <v>56100</v>
      </c>
      <c r="F10" s="9"/>
      <c r="G10" s="9"/>
      <c r="H10" s="9"/>
    </row>
    <row r="11" spans="1:8">
      <c r="A11" s="8">
        <v>9</v>
      </c>
      <c r="B11" s="9" t="s">
        <v>18</v>
      </c>
      <c r="C11" s="20">
        <v>1</v>
      </c>
      <c r="D11" s="14">
        <f>E10/100*40</f>
        <v>22440</v>
      </c>
      <c r="E11" s="14">
        <f t="shared" si="1"/>
        <v>22440</v>
      </c>
      <c r="F11" s="9"/>
      <c r="G11" s="9"/>
      <c r="H11" s="9"/>
    </row>
    <row r="12" spans="1:8">
      <c r="A12" s="8">
        <v>10</v>
      </c>
      <c r="B12" s="9" t="s">
        <v>10</v>
      </c>
      <c r="C12" s="20">
        <v>1</v>
      </c>
      <c r="D12" s="14">
        <v>17500</v>
      </c>
      <c r="E12" s="14">
        <f t="shared" si="1"/>
        <v>17500</v>
      </c>
      <c r="F12" s="9"/>
      <c r="G12" s="9"/>
      <c r="H12" s="9"/>
    </row>
    <row r="13" spans="1:8" ht="22.8">
      <c r="A13" s="8">
        <v>11</v>
      </c>
      <c r="B13" s="9" t="s">
        <v>21</v>
      </c>
      <c r="C13" s="20">
        <v>1</v>
      </c>
      <c r="D13" s="20">
        <v>15000</v>
      </c>
      <c r="E13" s="20">
        <f t="shared" si="1"/>
        <v>15000</v>
      </c>
      <c r="F13" s="9"/>
      <c r="G13" s="9"/>
      <c r="H13" s="9"/>
    </row>
    <row r="14" spans="1:8" ht="34.200000000000003">
      <c r="A14" s="8">
        <v>12</v>
      </c>
      <c r="B14" s="9" t="s">
        <v>29</v>
      </c>
      <c r="C14" s="20">
        <v>1</v>
      </c>
      <c r="D14" s="20">
        <v>145000</v>
      </c>
      <c r="E14" s="20">
        <f t="shared" si="1"/>
        <v>145000</v>
      </c>
      <c r="F14" s="9"/>
      <c r="G14" s="9"/>
      <c r="H14" s="9"/>
    </row>
    <row r="15" spans="1:8">
      <c r="A15" s="8"/>
      <c r="B15" s="9" t="s">
        <v>30</v>
      </c>
      <c r="C15" s="20">
        <v>1</v>
      </c>
      <c r="D15" s="20">
        <v>5000</v>
      </c>
      <c r="E15" s="20">
        <f t="shared" si="1"/>
        <v>5000</v>
      </c>
      <c r="F15" s="9"/>
      <c r="G15" s="9"/>
      <c r="H15" s="9"/>
    </row>
    <row r="16" spans="1:8">
      <c r="A16" s="8">
        <v>13</v>
      </c>
      <c r="B16" s="9" t="s">
        <v>11</v>
      </c>
      <c r="C16" s="20">
        <v>3</v>
      </c>
      <c r="D16" s="14">
        <v>5000</v>
      </c>
      <c r="E16" s="14">
        <f t="shared" ref="E16:E20" si="2">C16*D16</f>
        <v>15000</v>
      </c>
      <c r="F16" s="9"/>
      <c r="G16" s="9"/>
      <c r="H16" s="9"/>
    </row>
    <row r="17" spans="1:10">
      <c r="A17" s="8">
        <v>14</v>
      </c>
      <c r="B17" s="9" t="s">
        <v>26</v>
      </c>
      <c r="C17" s="20">
        <v>90</v>
      </c>
      <c r="D17" s="15">
        <v>100</v>
      </c>
      <c r="E17" s="14">
        <f t="shared" si="2"/>
        <v>9000</v>
      </c>
      <c r="F17" s="9"/>
      <c r="G17" s="9"/>
      <c r="H17" s="9"/>
    </row>
    <row r="18" spans="1:10">
      <c r="A18" s="8">
        <v>15</v>
      </c>
      <c r="B18" s="9" t="s">
        <v>15</v>
      </c>
      <c r="C18" s="20">
        <v>20</v>
      </c>
      <c r="D18" s="15">
        <v>4000</v>
      </c>
      <c r="E18" s="14">
        <f t="shared" si="2"/>
        <v>80000</v>
      </c>
      <c r="F18" s="9"/>
      <c r="G18" s="9"/>
      <c r="H18" s="9"/>
    </row>
    <row r="19" spans="1:10">
      <c r="A19" s="8">
        <v>16</v>
      </c>
      <c r="B19" s="9" t="s">
        <v>27</v>
      </c>
      <c r="C19" s="20">
        <v>2</v>
      </c>
      <c r="D19" s="16">
        <v>5000</v>
      </c>
      <c r="E19" s="14">
        <f t="shared" si="2"/>
        <v>10000</v>
      </c>
      <c r="F19" s="9"/>
      <c r="G19" s="9"/>
      <c r="H19" s="9"/>
    </row>
    <row r="20" spans="1:10">
      <c r="A20" s="8">
        <v>17</v>
      </c>
      <c r="B20" s="9" t="s">
        <v>22</v>
      </c>
      <c r="C20" s="20">
        <v>4</v>
      </c>
      <c r="D20" s="16">
        <v>1000</v>
      </c>
      <c r="E20" s="14">
        <f t="shared" si="2"/>
        <v>4000</v>
      </c>
      <c r="F20" s="9"/>
      <c r="G20" s="9"/>
      <c r="H20" s="9"/>
    </row>
    <row r="21" spans="1:10">
      <c r="A21" s="8">
        <v>18</v>
      </c>
      <c r="B21" s="9" t="s">
        <v>28</v>
      </c>
      <c r="C21" s="20">
        <v>2</v>
      </c>
      <c r="D21" s="16">
        <v>1000</v>
      </c>
      <c r="E21" s="15">
        <v>2000</v>
      </c>
      <c r="F21" s="9"/>
      <c r="G21" s="9"/>
      <c r="H21" s="9"/>
    </row>
    <row r="22" spans="1:10">
      <c r="A22" s="8"/>
      <c r="B22" s="9" t="s">
        <v>20</v>
      </c>
      <c r="C22" s="20"/>
      <c r="D22" s="16"/>
      <c r="E22" s="15">
        <f>SUM(E3:E21)</f>
        <v>822890</v>
      </c>
      <c r="F22" s="9"/>
      <c r="G22" s="9"/>
      <c r="H22" s="9"/>
    </row>
    <row r="23" spans="1:10" ht="27">
      <c r="A23" s="12"/>
      <c r="B23" s="13" t="s">
        <v>9</v>
      </c>
      <c r="C23" s="21"/>
      <c r="D23" s="17"/>
      <c r="E23" s="18">
        <f>E22/100*10</f>
        <v>82289</v>
      </c>
      <c r="F23" s="11"/>
      <c r="G23" s="11"/>
      <c r="H23" s="11"/>
    </row>
    <row r="24" spans="1:10" ht="15.6">
      <c r="A24" s="12"/>
      <c r="B24" s="13" t="s">
        <v>19</v>
      </c>
      <c r="C24" s="21"/>
      <c r="D24" s="17"/>
      <c r="E24" s="18">
        <f>(E22+E23)/100*10</f>
        <v>90517.900000000009</v>
      </c>
      <c r="F24" s="11"/>
      <c r="G24" s="11"/>
      <c r="H24" s="11"/>
    </row>
    <row r="25" spans="1:10" ht="15.6">
      <c r="A25" s="23"/>
      <c r="B25" s="24" t="s">
        <v>1</v>
      </c>
      <c r="C25" s="21"/>
      <c r="D25" s="21"/>
      <c r="E25" s="25">
        <f>E23+E22+E24</f>
        <v>995696.9</v>
      </c>
      <c r="F25" s="11"/>
      <c r="G25" s="11"/>
      <c r="H25" s="11"/>
    </row>
    <row r="32" spans="1:10">
      <c r="J32" s="10"/>
    </row>
    <row r="34" spans="10:10">
      <c r="J34" s="10"/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Розрахунки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Юрец</cp:lastModifiedBy>
  <cp:lastPrinted>2017-07-11T12:00:17Z</cp:lastPrinted>
  <dcterms:created xsi:type="dcterms:W3CDTF">2016-09-21T11:18:44Z</dcterms:created>
  <dcterms:modified xsi:type="dcterms:W3CDTF">2017-08-07T13:09:19Z</dcterms:modified>
</cp:coreProperties>
</file>