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emi\Google Диск\Officefolder\Двор\ДБУ АВТОБАН [dbu_avtoban@ukr.net] - 4\Тротуар\"/>
    </mc:Choice>
  </mc:AlternateContent>
  <bookViews>
    <workbookView xWindow="0" yWindow="0" windowWidth="14415" windowHeight="50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6" i="1" l="1"/>
  <c r="E13" i="1" l="1"/>
  <c r="E12" i="1" l="1"/>
  <c r="E11" i="1"/>
  <c r="E8" i="1"/>
  <c r="E9" i="1"/>
  <c r="E10" i="1"/>
  <c r="E7" i="1" l="1"/>
  <c r="E3" i="1" l="1"/>
  <c r="E4" i="1"/>
  <c r="E5" i="1"/>
  <c r="E15" i="1" l="1"/>
  <c r="E16" i="1" s="1"/>
  <c r="E17" i="1" s="1"/>
  <c r="E18" i="1" l="1"/>
</calcChain>
</file>

<file path=xl/sharedStrings.xml><?xml version="1.0" encoding="utf-8"?>
<sst xmlns="http://schemas.openxmlformats.org/spreadsheetml/2006/main" count="26" uniqueCount="24">
  <si>
    <t>Запропоноване автором проекту</t>
  </si>
  <si>
    <t>№ 
п/п</t>
  </si>
  <si>
    <t>Вид матеріалу / послуги</t>
  </si>
  <si>
    <t>Необхідна 
кількість</t>
  </si>
  <si>
    <t>Ціна за одиницю, грн</t>
  </si>
  <si>
    <t>Вартість, грн.</t>
  </si>
  <si>
    <t>Всього:</t>
  </si>
  <si>
    <t>Взагалом:</t>
  </si>
  <si>
    <t>Непередбачені витрати:</t>
  </si>
  <si>
    <t>Тротуар навколо ТРП та вздовж дитячого садка</t>
  </si>
  <si>
    <t>Пропозиція експертної групи</t>
  </si>
  <si>
    <t>Ціна за одиницю, грн.</t>
  </si>
  <si>
    <t>Розбирання асфальтобетонних покриттiв механiзованим способом</t>
  </si>
  <si>
    <t>Улаштування одношарових асфальтобетонних покриттiв дорiжок та тротуарiв iз дрiбнозернистої асфальтобетонної сумiшi товщиною 3 см</t>
  </si>
  <si>
    <t>На кожнi 0,5 см змiни товщини шару додавати або виключати до норми 18-46-1</t>
  </si>
  <si>
    <t>Установлення бетонних поребрикiв на бетонну основу</t>
  </si>
  <si>
    <t>Навантаження смiття вручну</t>
  </si>
  <si>
    <t>Перевезення сміття до 8 км</t>
  </si>
  <si>
    <t>Утилізація сміття</t>
  </si>
  <si>
    <t>Бордюр тротуарний</t>
  </si>
  <si>
    <t>Сумiшi асфальтобетоннi гарячi i теплi [асфальтобетон щiльний] (дорожнi)(аеродромнi), що застосовуються у верхнiх шарах покриттiв, дрiбнозернистi</t>
  </si>
  <si>
    <t>НДС:</t>
  </si>
  <si>
    <t>Ремонт щебеневих основ дорiг</t>
  </si>
  <si>
    <t>Загальновиробничi витрати, кошторисний прибуток, адмін.витрати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</si>
</sst>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₴_-;\-* #,##0\ _₴_-;_-* &quot;-&quot;\ _₴_-;_-@_-"/>
    <numFmt numFmtId="164" formatCode="#,###.00\ \м\³"/>
    <numFmt numFmtId="165" formatCode="#,###.00\ \м\²"/>
    <numFmt numFmtId="166" formatCode="#,###.00\ \м"/>
    <numFmt numFmtId="167" formatCode="#,##0.00\ \т"/>
    <numFmt numFmtId="168" formatCode="#,##0.00\ \ш\т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2" borderId="3" xfId="1" applyFont="1" applyFill="1" applyBorder="1" applyAlignment="1"/>
    <xf numFmtId="0" fontId="1" fillId="2" borderId="4" xfId="1" applyFont="1" applyFill="1" applyBorder="1" applyAlignment="1"/>
    <xf numFmtId="0" fontId="5" fillId="3" borderId="1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1" fillId="0" borderId="2" xfId="1" applyFill="1" applyBorder="1" applyAlignment="1">
      <alignment vertical="center" wrapText="1"/>
    </xf>
    <xf numFmtId="0" fontId="1" fillId="0" borderId="2" xfId="1" applyFont="1" applyFill="1" applyBorder="1" applyAlignment="1">
      <alignment vertical="center" wrapText="1"/>
    </xf>
    <xf numFmtId="164" fontId="1" fillId="0" borderId="2" xfId="1" applyNumberFormat="1" applyFont="1" applyFill="1" applyBorder="1" applyAlignment="1">
      <alignment vertical="center"/>
    </xf>
    <xf numFmtId="165" fontId="1" fillId="0" borderId="2" xfId="1" applyNumberFormat="1" applyFont="1" applyFill="1" applyBorder="1" applyAlignment="1">
      <alignment vertical="center"/>
    </xf>
    <xf numFmtId="166" fontId="1" fillId="0" borderId="2" xfId="1" applyNumberFormat="1" applyFont="1" applyFill="1" applyBorder="1" applyAlignment="1">
      <alignment vertical="center"/>
    </xf>
    <xf numFmtId="167" fontId="1" fillId="0" borderId="2" xfId="1" applyNumberFormat="1" applyFont="1" applyFill="1" applyBorder="1" applyAlignment="1">
      <alignment vertical="center"/>
    </xf>
    <xf numFmtId="168" fontId="1" fillId="0" borderId="2" xfId="1" applyNumberFormat="1" applyFont="1" applyFill="1" applyBorder="1" applyAlignment="1">
      <alignment vertical="center"/>
    </xf>
    <xf numFmtId="2" fontId="1" fillId="0" borderId="2" xfId="1" applyNumberFormat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6" fillId="3" borderId="2" xfId="1" applyFont="1" applyFill="1" applyBorder="1" applyAlignment="1">
      <alignment vertical="center"/>
    </xf>
    <xf numFmtId="0" fontId="1" fillId="3" borderId="2" xfId="1" applyFont="1" applyFill="1" applyBorder="1" applyAlignment="1">
      <alignment vertical="center"/>
    </xf>
    <xf numFmtId="0" fontId="7" fillId="3" borderId="13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vertical="center" wrapText="1"/>
    </xf>
    <xf numFmtId="0" fontId="6" fillId="3" borderId="2" xfId="1" applyFont="1" applyFill="1" applyBorder="1" applyAlignment="1">
      <alignment vertical="center" wrapText="1"/>
    </xf>
    <xf numFmtId="41" fontId="1" fillId="0" borderId="5" xfId="1" applyNumberFormat="1" applyFont="1" applyFill="1" applyBorder="1" applyAlignment="1">
      <alignment vertical="center"/>
    </xf>
    <xf numFmtId="41" fontId="3" fillId="3" borderId="5" xfId="1" applyNumberFormat="1" applyFont="1" applyFill="1" applyBorder="1" applyAlignment="1">
      <alignment vertical="center"/>
    </xf>
    <xf numFmtId="41" fontId="8" fillId="3" borderId="5" xfId="1" applyNumberFormat="1" applyFont="1" applyFill="1" applyBorder="1" applyAlignment="1">
      <alignment vertical="center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1" fillId="4" borderId="14" xfId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4" workbookViewId="0">
      <selection activeCell="I10" sqref="I10"/>
    </sheetView>
  </sheetViews>
  <sheetFormatPr defaultColWidth="14.42578125" defaultRowHeight="15" x14ac:dyDescent="0.25"/>
  <cols>
    <col min="1" max="1" width="3.42578125" bestFit="1" customWidth="1"/>
    <col min="2" max="2" width="63.85546875" customWidth="1"/>
    <col min="3" max="3" width="10.28515625" bestFit="1" customWidth="1"/>
    <col min="4" max="4" width="12.140625" bestFit="1" customWidth="1"/>
    <col min="5" max="5" width="12" bestFit="1" customWidth="1"/>
  </cols>
  <sheetData>
    <row r="1" spans="1:8" ht="15.75" thickBot="1" x14ac:dyDescent="0.3">
      <c r="A1" s="1"/>
      <c r="B1" s="2"/>
      <c r="C1" s="28" t="s">
        <v>0</v>
      </c>
      <c r="D1" s="29"/>
      <c r="E1" s="30"/>
      <c r="F1" s="28" t="s">
        <v>10</v>
      </c>
      <c r="G1" s="29"/>
      <c r="H1" s="30"/>
    </row>
    <row r="2" spans="1:8" ht="24.75" thickBot="1" x14ac:dyDescent="0.3">
      <c r="A2" s="5" t="s">
        <v>1</v>
      </c>
      <c r="B2" s="6" t="s">
        <v>2</v>
      </c>
      <c r="C2" s="7" t="s">
        <v>3</v>
      </c>
      <c r="D2" s="3" t="s">
        <v>4</v>
      </c>
      <c r="E2" s="4" t="s">
        <v>5</v>
      </c>
      <c r="F2" s="7" t="s">
        <v>3</v>
      </c>
      <c r="G2" s="3" t="s">
        <v>11</v>
      </c>
      <c r="H2" s="4" t="s">
        <v>5</v>
      </c>
    </row>
    <row r="3" spans="1:8" x14ac:dyDescent="0.25">
      <c r="A3" s="31" t="s">
        <v>9</v>
      </c>
      <c r="B3" s="32"/>
      <c r="C3" s="32"/>
      <c r="D3" s="32"/>
      <c r="E3" s="32">
        <f t="shared" ref="E3:E12" si="0">D3*C3</f>
        <v>0</v>
      </c>
      <c r="F3" s="33"/>
      <c r="G3" s="33"/>
      <c r="H3" s="34"/>
    </row>
    <row r="4" spans="1:8" ht="30" x14ac:dyDescent="0.25">
      <c r="A4" s="10">
        <v>12</v>
      </c>
      <c r="B4" s="11" t="s">
        <v>12</v>
      </c>
      <c r="C4" s="13">
        <v>3.4</v>
      </c>
      <c r="D4" s="18">
        <v>151.97810000000001</v>
      </c>
      <c r="E4" s="25">
        <f t="shared" si="0"/>
        <v>516.72554000000002</v>
      </c>
      <c r="F4" s="9"/>
      <c r="G4" s="9"/>
      <c r="H4" s="9"/>
    </row>
    <row r="5" spans="1:8" ht="45" x14ac:dyDescent="0.25">
      <c r="A5" s="10">
        <v>13</v>
      </c>
      <c r="B5" s="11" t="s">
        <v>13</v>
      </c>
      <c r="C5" s="14">
        <v>126</v>
      </c>
      <c r="D5" s="18">
        <v>45.316000000000003</v>
      </c>
      <c r="E5" s="25">
        <f t="shared" si="0"/>
        <v>5709.8160000000007</v>
      </c>
      <c r="F5" s="8"/>
      <c r="G5" s="8"/>
      <c r="H5" s="8"/>
    </row>
    <row r="6" spans="1:8" ht="18.75" x14ac:dyDescent="0.25">
      <c r="A6" s="10"/>
      <c r="B6" s="11" t="s">
        <v>22</v>
      </c>
      <c r="C6" s="14">
        <v>54</v>
      </c>
      <c r="D6" s="18">
        <v>179.08869999999999</v>
      </c>
      <c r="E6" s="25">
        <f t="shared" si="0"/>
        <v>9670.7897999999986</v>
      </c>
      <c r="F6" s="8"/>
      <c r="G6" s="8"/>
      <c r="H6" s="8"/>
    </row>
    <row r="7" spans="1:8" ht="30" x14ac:dyDescent="0.25">
      <c r="A7" s="10">
        <v>14</v>
      </c>
      <c r="B7" s="11" t="s">
        <v>14</v>
      </c>
      <c r="C7" s="14">
        <v>126</v>
      </c>
      <c r="D7" s="18">
        <v>3.8908</v>
      </c>
      <c r="E7" s="25">
        <f t="shared" si="0"/>
        <v>490.24079999999998</v>
      </c>
      <c r="F7" s="9"/>
      <c r="G7" s="9"/>
      <c r="H7" s="9"/>
    </row>
    <row r="8" spans="1:8" ht="45" x14ac:dyDescent="0.25">
      <c r="A8" s="10">
        <v>15</v>
      </c>
      <c r="B8" s="12" t="s">
        <v>20</v>
      </c>
      <c r="C8" s="16">
        <v>12.05</v>
      </c>
      <c r="D8" s="18">
        <v>2962.74</v>
      </c>
      <c r="E8" s="25">
        <f t="shared" si="0"/>
        <v>35701.017</v>
      </c>
      <c r="F8" s="9"/>
      <c r="G8" s="9"/>
      <c r="H8" s="9"/>
    </row>
    <row r="9" spans="1:8" ht="18.75" x14ac:dyDescent="0.25">
      <c r="A9" s="10">
        <v>16</v>
      </c>
      <c r="B9" s="12" t="s">
        <v>15</v>
      </c>
      <c r="C9" s="15">
        <v>140</v>
      </c>
      <c r="D9" s="18">
        <v>156.76</v>
      </c>
      <c r="E9" s="25">
        <f t="shared" si="0"/>
        <v>21946.399999999998</v>
      </c>
      <c r="F9" s="9"/>
      <c r="G9" s="9"/>
      <c r="H9" s="9"/>
    </row>
    <row r="10" spans="1:8" ht="18.75" x14ac:dyDescent="0.25">
      <c r="A10" s="10">
        <v>17</v>
      </c>
      <c r="B10" s="10" t="s">
        <v>19</v>
      </c>
      <c r="C10" s="17">
        <v>140</v>
      </c>
      <c r="D10" s="18">
        <v>120</v>
      </c>
      <c r="E10" s="25">
        <f t="shared" si="0"/>
        <v>16800</v>
      </c>
      <c r="F10" s="9"/>
      <c r="G10" s="9"/>
      <c r="H10" s="9"/>
    </row>
    <row r="11" spans="1:8" ht="18.75" x14ac:dyDescent="0.25">
      <c r="A11" s="10">
        <v>18</v>
      </c>
      <c r="B11" s="10" t="s">
        <v>16</v>
      </c>
      <c r="C11" s="16">
        <v>5.44</v>
      </c>
      <c r="D11" s="18">
        <v>63.21</v>
      </c>
      <c r="E11" s="25">
        <f t="shared" si="0"/>
        <v>343.86240000000004</v>
      </c>
      <c r="F11" s="9"/>
      <c r="G11" s="9"/>
      <c r="H11" s="9"/>
    </row>
    <row r="12" spans="1:8" ht="18.75" x14ac:dyDescent="0.25">
      <c r="A12" s="10">
        <v>19</v>
      </c>
      <c r="B12" s="10" t="s">
        <v>17</v>
      </c>
      <c r="C12" s="16">
        <v>5.44</v>
      </c>
      <c r="D12" s="18">
        <v>122.13</v>
      </c>
      <c r="E12" s="25">
        <f t="shared" si="0"/>
        <v>664.38720000000001</v>
      </c>
      <c r="F12" s="9"/>
      <c r="G12" s="9"/>
      <c r="H12" s="9"/>
    </row>
    <row r="13" spans="1:8" ht="18.75" x14ac:dyDescent="0.25">
      <c r="A13" s="10">
        <v>20</v>
      </c>
      <c r="B13" s="10" t="s">
        <v>18</v>
      </c>
      <c r="C13" s="16">
        <v>5.44</v>
      </c>
      <c r="D13" s="18">
        <v>43.5</v>
      </c>
      <c r="E13" s="25">
        <f t="shared" ref="E13" si="1">D13*C13</f>
        <v>236.64000000000001</v>
      </c>
      <c r="F13" s="9"/>
      <c r="G13" s="9"/>
      <c r="H13" s="9"/>
    </row>
    <row r="14" spans="1:8" ht="18.75" x14ac:dyDescent="0.25">
      <c r="A14" s="10">
        <v>21</v>
      </c>
      <c r="B14" s="10" t="s">
        <v>23</v>
      </c>
      <c r="C14" s="16"/>
      <c r="D14" s="18"/>
      <c r="E14" s="25">
        <f>6757+2176+393</f>
        <v>9326</v>
      </c>
      <c r="F14" s="9"/>
      <c r="G14" s="9"/>
      <c r="H14" s="9"/>
    </row>
    <row r="15" spans="1:8" ht="18.75" x14ac:dyDescent="0.25">
      <c r="A15" s="19"/>
      <c r="B15" s="20" t="s">
        <v>6</v>
      </c>
      <c r="C15" s="21"/>
      <c r="D15" s="21"/>
      <c r="E15" s="26">
        <f>SUM(E3:E14)</f>
        <v>101405.87873999999</v>
      </c>
      <c r="F15" s="22"/>
      <c r="G15" s="22"/>
      <c r="H15" s="22"/>
    </row>
    <row r="16" spans="1:8" ht="18.75" x14ac:dyDescent="0.25">
      <c r="A16" s="19"/>
      <c r="B16" s="20" t="s">
        <v>21</v>
      </c>
      <c r="C16" s="21"/>
      <c r="D16" s="21"/>
      <c r="E16" s="26">
        <f>E15*0.2</f>
        <v>20281.175747999998</v>
      </c>
      <c r="F16" s="22"/>
      <c r="G16" s="22"/>
      <c r="H16" s="22"/>
    </row>
    <row r="17" spans="1:8" ht="18.75" x14ac:dyDescent="0.25">
      <c r="A17" s="23"/>
      <c r="B17" s="24" t="s">
        <v>8</v>
      </c>
      <c r="C17" s="21"/>
      <c r="D17" s="21"/>
      <c r="E17" s="26">
        <f>(E16+E15)*0.2</f>
        <v>24337.410897599999</v>
      </c>
      <c r="F17" s="22"/>
      <c r="G17" s="22"/>
      <c r="H17" s="22"/>
    </row>
    <row r="18" spans="1:8" ht="18.75" x14ac:dyDescent="0.25">
      <c r="A18" s="19"/>
      <c r="B18" s="20" t="s">
        <v>7</v>
      </c>
      <c r="C18" s="21"/>
      <c r="D18" s="21"/>
      <c r="E18" s="27">
        <f>E15+E16+E17</f>
        <v>146024.46538559999</v>
      </c>
      <c r="F18" s="22"/>
      <c r="G18" s="22"/>
      <c r="H18" s="22"/>
    </row>
  </sheetData>
  <mergeCells count="3">
    <mergeCell ref="C1:E1"/>
    <mergeCell ref="F1:H1"/>
    <mergeCell ref="A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Home-PC</dc:creator>
  <cp:lastModifiedBy>Alex</cp:lastModifiedBy>
  <cp:lastPrinted>2018-07-30T10:56:15Z</cp:lastPrinted>
  <dcterms:created xsi:type="dcterms:W3CDTF">2018-07-30T08:33:56Z</dcterms:created>
  <dcterms:modified xsi:type="dcterms:W3CDTF">2018-08-24T10:34:17Z</dcterms:modified>
</cp:coreProperties>
</file>