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9\Для подачи\"/>
    </mc:Choice>
  </mc:AlternateContent>
  <bookViews>
    <workbookView xWindow="0" yWindow="0" windowWidth="16605" windowHeight="7755"/>
  </bookViews>
  <sheets>
    <sheet name="Лист1" sheetId="1" r:id="rId1"/>
    <sheet name="деф акт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5" i="1"/>
  <c r="F7" i="1"/>
  <c r="F8" i="1" l="1"/>
  <c r="F6" i="1"/>
  <c r="F5" i="1"/>
  <c r="F4" i="1"/>
  <c r="F3" i="1"/>
  <c r="F9" i="1" l="1"/>
  <c r="F10" i="1" s="1"/>
  <c r="F11" i="1" l="1"/>
</calcChain>
</file>

<file path=xl/sharedStrings.xml><?xml version="1.0" encoding="utf-8"?>
<sst xmlns="http://schemas.openxmlformats.org/spreadsheetml/2006/main" count="57" uniqueCount="45">
  <si>
    <t>№ 
п/п</t>
  </si>
  <si>
    <t>Всього:</t>
  </si>
  <si>
    <t>Взагалом:</t>
  </si>
  <si>
    <t>Ціна за одиницю, грн</t>
  </si>
  <si>
    <t>Необхідна 
кількість</t>
  </si>
  <si>
    <t>Ціна за одиницю, грн.</t>
  </si>
  <si>
    <t>Запропоноване автором проекту</t>
  </si>
  <si>
    <t>Пропозиція експертної групи</t>
  </si>
  <si>
    <t>Вартість, грн.</t>
  </si>
  <si>
    <t>Вид матеріалу / послуги</t>
  </si>
  <si>
    <t>Навантаження сміття екскаваторами на автомобілі-самоскиди</t>
  </si>
  <si>
    <t>Улаштівання покриття товшиною 5см гарячих асфальтобетонних сумішей</t>
  </si>
  <si>
    <t>Одиниця виміру</t>
  </si>
  <si>
    <t>100м2</t>
  </si>
  <si>
    <t>100м3</t>
  </si>
  <si>
    <t>т</t>
  </si>
  <si>
    <t>Непередбачені 
витрати 20%:</t>
  </si>
  <si>
    <t>м</t>
  </si>
  <si>
    <t>м2</t>
  </si>
  <si>
    <t>Демонтажя бетоних плит механізованим способом</t>
  </si>
  <si>
    <t>Демонтаж асфальтобетонних покриттів механізованим способом</t>
  </si>
  <si>
    <t>Найменування робіт і витрат</t>
  </si>
  <si>
    <t xml:space="preserve">  Кількість</t>
  </si>
  <si>
    <t>100 т</t>
  </si>
  <si>
    <t>Перевезення сміття до 20 км</t>
  </si>
  <si>
    <t>Утилізація сміття</t>
  </si>
  <si>
    <t>Знімання асфальтобетонних покриттів доріг за допомогою машин для холодного фрезерування асфальтобетонних покриттів окремими місцями площею до 10 м2 шириною фрезерування 500 мм та глибиною фрезерування 50 мм</t>
  </si>
  <si>
    <t>Навантаження сміття екскаваторами на автомобілі-
самоскиди, місткість ковша екскаватора 0,25 м3</t>
  </si>
  <si>
    <t>Розбирання асфальтобетонних покриттiв механiзованим способом</t>
  </si>
  <si>
    <t>Улаштування покриття товщиною 4 см з гарячих асфальтобетонних сумiшей вручну з ущільненням самохідними котками</t>
  </si>
  <si>
    <t>На кожнi 0,5 см змiни товщини шару додавати або виключати до норми 18-42-5 (до 5 см)</t>
  </si>
  <si>
    <t>Улаштування пiдстильних та вирiвнювальних шарiв основи iз шлаку доменного вiдвального сталеплавильного</t>
  </si>
  <si>
    <t>Знімання бетоних плит механізованим способом</t>
  </si>
  <si>
    <t>№ п/п</t>
  </si>
  <si>
    <t>Фізична особа-підприємець</t>
  </si>
  <si>
    <t>Мартиросян Корен Варужанович</t>
  </si>
  <si>
    <t>вул. Янтарна, буд. 83, кв.1</t>
  </si>
  <si>
    <t>м. Дніпро, 49000</t>
  </si>
  <si>
    <t>телефон: (065) 145-55-54</t>
  </si>
  <si>
    <t>р/р 26002050230791</t>
  </si>
  <si>
    <t>в ПАТ КБ "Приватбанк"</t>
  </si>
  <si>
    <t>МФО 305299</t>
  </si>
  <si>
    <t>ІПН 3129806498</t>
  </si>
  <si>
    <t>Перевезення сміття до 20км</t>
  </si>
  <si>
    <t>Улаштування садового бортового бардюра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</si>
</sst>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0" borderId="10" xfId="0" applyFont="1" applyBorder="1"/>
    <xf numFmtId="0" fontId="0" fillId="0" borderId="1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0" xfId="0" applyFont="1"/>
    <xf numFmtId="0" fontId="3" fillId="3" borderId="16" xfId="0" applyFont="1" applyFill="1" applyBorder="1" applyAlignment="1">
      <alignment vertical="center" wrapText="1"/>
    </xf>
    <xf numFmtId="0" fontId="0" fillId="0" borderId="2" xfId="0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4" fillId="2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wrapText="1"/>
    </xf>
    <xf numFmtId="0" fontId="7" fillId="0" borderId="19" xfId="0" applyFont="1" applyBorder="1" applyAlignment="1">
      <alignment horizontal="left" wrapText="1"/>
    </xf>
    <xf numFmtId="0" fontId="0" fillId="0" borderId="11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4" fontId="0" fillId="0" borderId="5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H15" sqref="H15"/>
    </sheetView>
  </sheetViews>
  <sheetFormatPr defaultRowHeight="15" x14ac:dyDescent="0.25"/>
  <cols>
    <col min="1" max="1" width="3.7109375" customWidth="1"/>
    <col min="2" max="2" width="49.28515625" customWidth="1"/>
    <col min="3" max="4" width="10.140625" customWidth="1"/>
    <col min="5" max="5" width="10.5703125" customWidth="1"/>
    <col min="6" max="6" width="12.7109375" customWidth="1"/>
    <col min="7" max="7" width="10.28515625" customWidth="1"/>
    <col min="8" max="8" width="10.7109375" customWidth="1"/>
    <col min="9" max="9" width="11.7109375" customWidth="1"/>
  </cols>
  <sheetData>
    <row r="1" spans="1:9" ht="15.75" thickBot="1" x14ac:dyDescent="0.3">
      <c r="A1" s="1"/>
      <c r="B1" s="2"/>
      <c r="C1" s="34" t="s">
        <v>6</v>
      </c>
      <c r="D1" s="35"/>
      <c r="E1" s="35"/>
      <c r="F1" s="36"/>
      <c r="G1" s="37" t="s">
        <v>7</v>
      </c>
      <c r="H1" s="38"/>
      <c r="I1" s="39"/>
    </row>
    <row r="2" spans="1:9" s="7" customFormat="1" ht="36.75" thickBot="1" x14ac:dyDescent="0.25">
      <c r="A2" s="8" t="s">
        <v>0</v>
      </c>
      <c r="B2" s="16" t="s">
        <v>9</v>
      </c>
      <c r="C2" s="17" t="s">
        <v>4</v>
      </c>
      <c r="D2" s="22" t="s">
        <v>12</v>
      </c>
      <c r="E2" s="24" t="s">
        <v>3</v>
      </c>
      <c r="F2" s="25" t="s">
        <v>8</v>
      </c>
      <c r="G2" s="17" t="s">
        <v>4</v>
      </c>
      <c r="H2" s="5" t="s">
        <v>5</v>
      </c>
      <c r="I2" s="6" t="s">
        <v>8</v>
      </c>
    </row>
    <row r="3" spans="1:9" ht="31.15" customHeight="1" thickBot="1" x14ac:dyDescent="0.3">
      <c r="A3" s="20">
        <v>1</v>
      </c>
      <c r="B3" s="19" t="s">
        <v>20</v>
      </c>
      <c r="C3" s="31">
        <v>198</v>
      </c>
      <c r="D3" s="32" t="s">
        <v>18</v>
      </c>
      <c r="E3" s="32">
        <v>80</v>
      </c>
      <c r="F3" s="32">
        <f>C3*E3</f>
        <v>15840</v>
      </c>
      <c r="G3" s="3"/>
      <c r="H3" s="4"/>
      <c r="I3" s="4"/>
    </row>
    <row r="4" spans="1:9" ht="15.75" thickBot="1" x14ac:dyDescent="0.3">
      <c r="A4" s="21">
        <v>2</v>
      </c>
      <c r="B4" s="18" t="s">
        <v>19</v>
      </c>
      <c r="C4" s="31">
        <v>91.8</v>
      </c>
      <c r="D4" s="32" t="s">
        <v>18</v>
      </c>
      <c r="E4" s="32">
        <v>90</v>
      </c>
      <c r="F4" s="32">
        <f>C4*E4</f>
        <v>8262</v>
      </c>
      <c r="G4" s="11"/>
      <c r="H4" s="9"/>
      <c r="I4" s="9"/>
    </row>
    <row r="5" spans="1:9" ht="30.75" thickBot="1" x14ac:dyDescent="0.3">
      <c r="A5" s="20">
        <v>3</v>
      </c>
      <c r="B5" s="18" t="s">
        <v>10</v>
      </c>
      <c r="C5" s="32">
        <f>ROUND(0.095*(C3+C4),2)</f>
        <v>27.53</v>
      </c>
      <c r="D5" s="32" t="s">
        <v>15</v>
      </c>
      <c r="E5" s="32">
        <v>25.63</v>
      </c>
      <c r="F5" s="32">
        <f>ROUND(C5*E5,0)</f>
        <v>706</v>
      </c>
      <c r="G5" s="11"/>
      <c r="H5" s="9"/>
      <c r="I5" s="9"/>
    </row>
    <row r="6" spans="1:9" ht="15.75" thickBot="1" x14ac:dyDescent="0.3">
      <c r="A6" s="20">
        <v>4</v>
      </c>
      <c r="B6" s="18" t="s">
        <v>43</v>
      </c>
      <c r="C6" s="32">
        <v>27.53</v>
      </c>
      <c r="D6" s="32" t="s">
        <v>15</v>
      </c>
      <c r="E6" s="32">
        <v>51.63</v>
      </c>
      <c r="F6" s="32">
        <f>ROUND(C6*E6,0)</f>
        <v>1421</v>
      </c>
      <c r="G6" s="11"/>
      <c r="H6" s="9"/>
      <c r="I6" s="9"/>
    </row>
    <row r="7" spans="1:9" ht="21" customHeight="1" thickBot="1" x14ac:dyDescent="0.3">
      <c r="A7" s="20">
        <v>5</v>
      </c>
      <c r="B7" s="18" t="s">
        <v>44</v>
      </c>
      <c r="C7" s="32">
        <v>122.4</v>
      </c>
      <c r="D7" s="32" t="s">
        <v>17</v>
      </c>
      <c r="E7" s="32">
        <v>80</v>
      </c>
      <c r="F7" s="32">
        <f>C7*E7</f>
        <v>9792</v>
      </c>
      <c r="G7" s="11"/>
      <c r="H7" s="9"/>
      <c r="I7" s="9"/>
    </row>
    <row r="8" spans="1:9" ht="30.75" thickBot="1" x14ac:dyDescent="0.3">
      <c r="A8" s="20">
        <v>6</v>
      </c>
      <c r="B8" s="18" t="s">
        <v>11</v>
      </c>
      <c r="C8" s="32">
        <f>C3+C4</f>
        <v>289.8</v>
      </c>
      <c r="D8" s="32" t="s">
        <v>18</v>
      </c>
      <c r="E8" s="32">
        <v>450</v>
      </c>
      <c r="F8" s="32">
        <f>ROUND(C8*E8,0)</f>
        <v>130410</v>
      </c>
      <c r="G8" s="11"/>
      <c r="H8" s="9"/>
      <c r="I8" s="9"/>
    </row>
    <row r="9" spans="1:9" ht="15.75" x14ac:dyDescent="0.25">
      <c r="A9" s="12"/>
      <c r="B9" s="14" t="s">
        <v>1</v>
      </c>
      <c r="C9" s="9"/>
      <c r="D9" s="9"/>
      <c r="E9" s="9"/>
      <c r="F9" s="33">
        <f>SUM(F3:F8)</f>
        <v>166431</v>
      </c>
      <c r="G9" s="11"/>
      <c r="H9" s="9"/>
      <c r="I9" s="9"/>
    </row>
    <row r="10" spans="1:9" ht="30.75" customHeight="1" x14ac:dyDescent="0.25">
      <c r="A10" s="13"/>
      <c r="B10" s="15" t="s">
        <v>16</v>
      </c>
      <c r="C10" s="9"/>
      <c r="D10" s="9"/>
      <c r="E10" s="9"/>
      <c r="F10" s="10">
        <f>ROUND(F9*0.2,0)</f>
        <v>33286</v>
      </c>
      <c r="G10" s="11"/>
      <c r="H10" s="9"/>
      <c r="I10" s="9"/>
    </row>
    <row r="11" spans="1:9" ht="15.75" x14ac:dyDescent="0.25">
      <c r="A11" s="12"/>
      <c r="B11" s="14" t="s">
        <v>2</v>
      </c>
      <c r="C11" s="9"/>
      <c r="D11" s="9"/>
      <c r="E11" s="9"/>
      <c r="F11" s="23">
        <f>F9+F10</f>
        <v>199717</v>
      </c>
      <c r="G11" s="11"/>
      <c r="H11" s="9"/>
      <c r="I11" s="9"/>
    </row>
  </sheetData>
  <mergeCells count="2">
    <mergeCell ref="C1:F1"/>
    <mergeCell ref="G1:I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topLeftCell="A4" workbookViewId="0">
      <selection activeCell="C23" sqref="C23"/>
    </sheetView>
  </sheetViews>
  <sheetFormatPr defaultRowHeight="15" x14ac:dyDescent="0.25"/>
  <cols>
    <col min="3" max="3" width="53.140625" customWidth="1"/>
  </cols>
  <sheetData>
    <row r="2" spans="2:5" ht="25.5" x14ac:dyDescent="0.25">
      <c r="B2" s="27" t="s">
        <v>33</v>
      </c>
      <c r="C2" s="27" t="s">
        <v>21</v>
      </c>
      <c r="D2" s="27" t="s">
        <v>12</v>
      </c>
      <c r="E2" s="27" t="s">
        <v>22</v>
      </c>
    </row>
    <row r="3" spans="2:5" ht="51" x14ac:dyDescent="0.25">
      <c r="B3" s="27">
        <v>1</v>
      </c>
      <c r="C3" s="29" t="s">
        <v>26</v>
      </c>
      <c r="D3" s="27" t="s">
        <v>13</v>
      </c>
      <c r="E3" s="27">
        <v>1.98</v>
      </c>
    </row>
    <row r="4" spans="2:5" x14ac:dyDescent="0.25">
      <c r="B4" s="27">
        <v>2</v>
      </c>
      <c r="C4" s="29" t="s">
        <v>32</v>
      </c>
      <c r="D4" s="27" t="s">
        <v>13</v>
      </c>
      <c r="E4" s="27">
        <v>0.91800000000000004</v>
      </c>
    </row>
    <row r="5" spans="2:5" ht="25.5" x14ac:dyDescent="0.25">
      <c r="B5" s="27">
        <v>3</v>
      </c>
      <c r="C5" s="29" t="s">
        <v>27</v>
      </c>
      <c r="D5" s="27" t="s">
        <v>23</v>
      </c>
      <c r="E5" s="27">
        <v>1.9949999999999999E-2</v>
      </c>
    </row>
    <row r="6" spans="2:5" ht="25.5" x14ac:dyDescent="0.25">
      <c r="B6" s="27">
        <v>4</v>
      </c>
      <c r="C6" s="29" t="s">
        <v>28</v>
      </c>
      <c r="D6" s="27" t="s">
        <v>14</v>
      </c>
      <c r="E6" s="27">
        <v>0.01</v>
      </c>
    </row>
    <row r="7" spans="2:5" x14ac:dyDescent="0.25">
      <c r="B7" s="27">
        <v>5</v>
      </c>
      <c r="C7" s="29" t="s">
        <v>24</v>
      </c>
      <c r="D7" s="27" t="s">
        <v>15</v>
      </c>
      <c r="E7" s="27">
        <v>27.53</v>
      </c>
    </row>
    <row r="8" spans="2:5" ht="38.25" x14ac:dyDescent="0.25">
      <c r="B8" s="27">
        <v>6</v>
      </c>
      <c r="C8" s="30" t="s">
        <v>29</v>
      </c>
      <c r="D8" s="28" t="s">
        <v>13</v>
      </c>
      <c r="E8" s="28">
        <v>2.8980000000000001</v>
      </c>
    </row>
    <row r="9" spans="2:5" ht="25.5" x14ac:dyDescent="0.25">
      <c r="B9" s="27">
        <v>7</v>
      </c>
      <c r="C9" s="30" t="s">
        <v>30</v>
      </c>
      <c r="D9" s="28" t="s">
        <v>13</v>
      </c>
      <c r="E9" s="28">
        <v>2.8980000000000001</v>
      </c>
    </row>
    <row r="10" spans="2:5" ht="25.5" x14ac:dyDescent="0.25">
      <c r="B10" s="27">
        <v>8</v>
      </c>
      <c r="C10" s="29" t="s">
        <v>31</v>
      </c>
      <c r="D10" s="27" t="s">
        <v>14</v>
      </c>
      <c r="E10" s="27">
        <v>0.01</v>
      </c>
    </row>
    <row r="11" spans="2:5" x14ac:dyDescent="0.25">
      <c r="B11" s="27">
        <v>9</v>
      </c>
      <c r="C11" s="29" t="s">
        <v>25</v>
      </c>
      <c r="D11" s="27" t="s">
        <v>15</v>
      </c>
      <c r="E11" s="27">
        <v>27.53</v>
      </c>
    </row>
    <row r="12" spans="2:5" x14ac:dyDescent="0.25">
      <c r="B12" s="26"/>
    </row>
    <row r="14" spans="2:5" x14ac:dyDescent="0.25">
      <c r="C14" t="s">
        <v>34</v>
      </c>
    </row>
    <row r="15" spans="2:5" x14ac:dyDescent="0.25">
      <c r="C15" t="s">
        <v>35</v>
      </c>
    </row>
    <row r="16" spans="2:5" x14ac:dyDescent="0.25">
      <c r="C16" t="s">
        <v>36</v>
      </c>
    </row>
    <row r="17" spans="3:3" x14ac:dyDescent="0.25">
      <c r="C17" t="s">
        <v>37</v>
      </c>
    </row>
    <row r="18" spans="3:3" x14ac:dyDescent="0.25">
      <c r="C18" t="s">
        <v>38</v>
      </c>
    </row>
    <row r="19" spans="3:3" x14ac:dyDescent="0.25">
      <c r="C19" t="s">
        <v>39</v>
      </c>
    </row>
    <row r="20" spans="3:3" x14ac:dyDescent="0.25">
      <c r="C20" t="s">
        <v>40</v>
      </c>
    </row>
    <row r="21" spans="3:3" x14ac:dyDescent="0.25">
      <c r="C21" t="s">
        <v>41</v>
      </c>
    </row>
    <row r="22" spans="3:3" x14ac:dyDescent="0.25">
      <c r="C2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деф акт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Виктор Каменев</cp:lastModifiedBy>
  <cp:lastPrinted>2018-07-29T17:26:32Z</cp:lastPrinted>
  <dcterms:created xsi:type="dcterms:W3CDTF">2016-09-21T11:18:44Z</dcterms:created>
  <dcterms:modified xsi:type="dcterms:W3CDTF">2018-08-02T09:40:46Z</dcterms:modified>
</cp:coreProperties>
</file>