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830" windowWidth="11100" windowHeight="5835" activeTab="1"/>
  </bookViews>
  <sheets>
    <sheet name="Диаграмма1" sheetId="1" r:id="rId1"/>
    <sheet name="материалы" sheetId="2" r:id="rId2"/>
    <sheet name="матер+налоги" sheetId="3" r:id="rId3"/>
    <sheet name="Лист3" sheetId="4" r:id="rId4"/>
  </sheets>
  <definedNames/>
  <calcPr fullCalcOnLoad="1" refMode="R1C1"/>
</workbook>
</file>

<file path=xl/sharedStrings.xml><?xml version="1.0" encoding="utf-8"?>
<sst xmlns="http://schemas.openxmlformats.org/spreadsheetml/2006/main" count="80" uniqueCount="59">
  <si>
    <t xml:space="preserve">стоимость </t>
  </si>
  <si>
    <t>использов.</t>
  </si>
  <si>
    <t>стоимость</t>
  </si>
  <si>
    <t>в Грн.</t>
  </si>
  <si>
    <t>оракал сер 5000</t>
  </si>
  <si>
    <t>метизы</t>
  </si>
  <si>
    <t>ИТОГО</t>
  </si>
  <si>
    <t>18 Вт.- 60 см.</t>
  </si>
  <si>
    <t>25 Вт.- 90 см.</t>
  </si>
  <si>
    <t>36 Вт.- 120 см.</t>
  </si>
  <si>
    <t>светильники</t>
  </si>
  <si>
    <t>держатели для ламп</t>
  </si>
  <si>
    <t>дросель</t>
  </si>
  <si>
    <t>20 Вт.</t>
  </si>
  <si>
    <t>40 Вт.</t>
  </si>
  <si>
    <t>65 Вт.</t>
  </si>
  <si>
    <t>80 Вт.</t>
  </si>
  <si>
    <t>стартёры</t>
  </si>
  <si>
    <t>S-2</t>
  </si>
  <si>
    <t>S-4</t>
  </si>
  <si>
    <t>S-10</t>
  </si>
  <si>
    <t>держатели для старт.</t>
  </si>
  <si>
    <t>налоги</t>
  </si>
  <si>
    <t>НДС 20%</t>
  </si>
  <si>
    <t>Налог на рекламу 0,5%</t>
  </si>
  <si>
    <t>Налог на прибыль 30%</t>
  </si>
  <si>
    <t>стр 1/2</t>
  </si>
  <si>
    <t>Исполнитель</t>
  </si>
  <si>
    <t>Заказчик</t>
  </si>
  <si>
    <t xml:space="preserve">Налог на зарплату </t>
  </si>
  <si>
    <t>полоса 30</t>
  </si>
  <si>
    <t xml:space="preserve">провод </t>
  </si>
  <si>
    <t>вилка</t>
  </si>
  <si>
    <t>Рентабельность 7%</t>
  </si>
  <si>
    <t>грн\ м п</t>
  </si>
  <si>
    <t>кол-во</t>
  </si>
  <si>
    <t>всего</t>
  </si>
  <si>
    <t>шт</t>
  </si>
  <si>
    <t>комп</t>
  </si>
  <si>
    <t>мп</t>
  </si>
  <si>
    <t>б</t>
  </si>
  <si>
    <t>м кв</t>
  </si>
  <si>
    <t>уп</t>
  </si>
  <si>
    <t>пм</t>
  </si>
  <si>
    <t>транспорт</t>
  </si>
  <si>
    <t>компл</t>
  </si>
  <si>
    <t>вывоз мусора</t>
  </si>
  <si>
    <t xml:space="preserve">датчие на движение (освещение) </t>
  </si>
  <si>
    <t>крип</t>
  </si>
  <si>
    <t>покраска существующего бордюра</t>
  </si>
  <si>
    <t>Попередній кошторис проекту "Ролледром і спортивний  майданчик на 12 кварталі"</t>
  </si>
  <si>
    <t xml:space="preserve">покрыття  ролледрому (асфальт) </t>
  </si>
  <si>
    <t>асфальтування прилеглих територій</t>
  </si>
  <si>
    <t>облаштування спортивного майданцика (мини-футбольне поле, стоки для баскетболу, тенісні столи)</t>
  </si>
  <si>
    <t>освітлення</t>
  </si>
  <si>
    <t>20%резервний фонд</t>
  </si>
  <si>
    <t xml:space="preserve">ремонт  сцены </t>
  </si>
  <si>
    <t>лавка(+ бетонирование)</t>
  </si>
  <si>
    <t>плиточне покриття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</si>
</sst>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;[Red]0"/>
    <numFmt numFmtId="181" formatCode="#,##0.00_р_."/>
  </numFmts>
  <fonts count="47">
    <font>
      <sz val="10"/>
      <name val="Arial Cyr"/>
      <family val="0"/>
    </font>
    <font>
      <sz val="10"/>
      <color indexed="12"/>
      <name val="Arial Cyr"/>
      <family val="2"/>
    </font>
    <font>
      <sz val="8"/>
      <color indexed="12"/>
      <name val="Arial Cyr"/>
      <family val="2"/>
    </font>
    <font>
      <b/>
      <sz val="10"/>
      <color indexed="8"/>
      <name val="Arial Cyr"/>
      <family val="2"/>
    </font>
    <font>
      <b/>
      <sz val="11"/>
      <color indexed="8"/>
      <name val="Arial Cyr"/>
      <family val="2"/>
    </font>
    <font>
      <b/>
      <i/>
      <sz val="10"/>
      <color indexed="8"/>
      <name val="Arial Cyr"/>
      <family val="2"/>
    </font>
    <font>
      <sz val="10"/>
      <color indexed="8"/>
      <name val="Arial Cyr"/>
      <family val="2"/>
    </font>
    <font>
      <i/>
      <sz val="10"/>
      <color indexed="8"/>
      <name val="Arial Cyr"/>
      <family val="2"/>
    </font>
    <font>
      <b/>
      <sz val="10"/>
      <name val="Arial Cyr"/>
      <family val="2"/>
    </font>
    <font>
      <b/>
      <sz val="12"/>
      <color indexed="8"/>
      <name val="Arial Cyr"/>
      <family val="2"/>
    </font>
    <font>
      <b/>
      <sz val="10"/>
      <color indexed="9"/>
      <name val="Arial Cyr"/>
      <family val="2"/>
    </font>
    <font>
      <sz val="8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4" fontId="3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180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0" fontId="6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 applyProtection="1">
      <alignment horizontal="center"/>
      <protection locked="0"/>
    </xf>
    <xf numFmtId="4" fontId="6" fillId="0" borderId="0" xfId="0" applyNumberFormat="1" applyFont="1" applyAlignment="1" applyProtection="1">
      <alignment horizontal="right"/>
      <protection locked="0"/>
    </xf>
    <xf numFmtId="0" fontId="3" fillId="0" borderId="1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80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181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0525"/>
          <c:w val="0.916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материалы!$A$6:$A$13</c:f>
              <c:strCache>
                <c:ptCount val="7"/>
                <c:pt idx="0">
                  <c:v>покрыття  ролледрому (асфальт) </c:v>
                </c:pt>
                <c:pt idx="1">
                  <c:v>асфальтування прилеглих територій</c:v>
                </c:pt>
                <c:pt idx="2">
                  <c:v>облаштування спортивного майданцика (мини-футбольне поле, стоки для баскетболу, тенісні столи)</c:v>
                </c:pt>
                <c:pt idx="3">
                  <c:v>ремонт  сцены </c:v>
                </c:pt>
                <c:pt idx="5">
                  <c:v>лавка(+ бетонирование)</c:v>
                </c:pt>
              </c:strCache>
            </c:strRef>
          </c:cat>
          <c:val>
            <c:numRef>
              <c:f>материалы!$B$6:$B$13</c:f>
              <c:numCache>
                <c:ptCount val="7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материалы!$A$6:$A$13</c:f>
              <c:strCache>
                <c:ptCount val="7"/>
                <c:pt idx="0">
                  <c:v>покрыття  ролледрому (асфальт) </c:v>
                </c:pt>
                <c:pt idx="1">
                  <c:v>асфальтування прилеглих територій</c:v>
                </c:pt>
                <c:pt idx="2">
                  <c:v>облаштування спортивного майданцика (мини-футбольне поле, стоки для баскетболу, тенісні столи)</c:v>
                </c:pt>
                <c:pt idx="3">
                  <c:v>ремонт  сцены </c:v>
                </c:pt>
                <c:pt idx="5">
                  <c:v>лавка(+ бетонирование)</c:v>
                </c:pt>
              </c:strCache>
            </c:strRef>
          </c:cat>
          <c:val>
            <c:numRef>
              <c:f>материалы!$C$6:$C$13</c:f>
              <c:numCache>
                <c:ptCount val="7"/>
                <c:pt idx="0">
                  <c:v>450</c:v>
                </c:pt>
                <c:pt idx="1">
                  <c:v>120</c:v>
                </c:pt>
                <c:pt idx="2">
                  <c:v>1</c:v>
                </c:pt>
                <c:pt idx="3">
                  <c:v>1</c:v>
                </c:pt>
                <c:pt idx="5">
                  <c:v>8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материалы!$A$6:$A$13</c:f>
              <c:strCache>
                <c:ptCount val="7"/>
                <c:pt idx="0">
                  <c:v>покрыття  ролледрому (асфальт) </c:v>
                </c:pt>
                <c:pt idx="1">
                  <c:v>асфальтування прилеглих територій</c:v>
                </c:pt>
                <c:pt idx="2">
                  <c:v>облаштування спортивного майданцика (мини-футбольне поле, стоки для баскетболу, тенісні столи)</c:v>
                </c:pt>
                <c:pt idx="3">
                  <c:v>ремонт  сцены </c:v>
                </c:pt>
                <c:pt idx="5">
                  <c:v>лавка(+ бетонирование)</c:v>
                </c:pt>
              </c:strCache>
            </c:strRef>
          </c:cat>
          <c:val>
            <c:numRef>
              <c:f>материалы!$D$6:$D$13</c:f>
              <c:numCache>
                <c:ptCount val="7"/>
                <c:pt idx="0">
                  <c:v>425</c:v>
                </c:pt>
                <c:pt idx="1">
                  <c:v>450</c:v>
                </c:pt>
                <c:pt idx="2">
                  <c:v>529850</c:v>
                </c:pt>
                <c:pt idx="3">
                  <c:v>10600</c:v>
                </c:pt>
                <c:pt idx="5">
                  <c:v>2250</c:v>
                </c:pt>
              </c:numCache>
            </c:numRef>
          </c:val>
        </c:ser>
        <c:axId val="8564370"/>
        <c:axId val="9970467"/>
      </c:barChart>
      <c:catAx>
        <c:axId val="8564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70467"/>
        <c:crosses val="autoZero"/>
        <c:auto val="1"/>
        <c:lblOffset val="100"/>
        <c:tickLblSkip val="1"/>
        <c:noMultiLvlLbl val="0"/>
      </c:catAx>
      <c:valAx>
        <c:axId val="99704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643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"/>
          <c:y val="0.44375"/>
          <c:w val="0.05125"/>
          <c:h val="0.11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Chart 1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1">
      <selection activeCell="D44" sqref="D44"/>
    </sheetView>
  </sheetViews>
  <sheetFormatPr defaultColWidth="9.00390625" defaultRowHeight="12.75"/>
  <cols>
    <col min="1" max="1" width="79.125" style="0" customWidth="1"/>
    <col min="2" max="2" width="7.75390625" style="0" customWidth="1"/>
    <col min="3" max="3" width="10.625" style="0" customWidth="1"/>
    <col min="4" max="4" width="12.25390625" style="0" customWidth="1"/>
    <col min="5" max="5" width="10.625" style="0" hidden="1" customWidth="1"/>
    <col min="6" max="6" width="14.00390625" style="0" customWidth="1"/>
  </cols>
  <sheetData>
    <row r="1" spans="1:7" ht="46.5" customHeight="1">
      <c r="A1" s="52" t="s">
        <v>50</v>
      </c>
      <c r="B1" s="52"/>
      <c r="C1" s="52"/>
      <c r="D1" s="52"/>
      <c r="E1" s="52"/>
      <c r="F1" s="52"/>
      <c r="G1" s="2"/>
    </row>
    <row r="2" spans="1:7" ht="11.25" customHeight="1" hidden="1">
      <c r="A2" s="4"/>
      <c r="B2" s="4"/>
      <c r="C2" s="4"/>
      <c r="D2" s="4"/>
      <c r="E2" s="4"/>
      <c r="F2" s="4" t="s">
        <v>26</v>
      </c>
      <c r="G2" s="2"/>
    </row>
    <row r="3" spans="1:7" ht="10.5" customHeight="1" hidden="1">
      <c r="A3" s="5"/>
      <c r="B3" s="6"/>
      <c r="C3" s="6"/>
      <c r="D3" s="7"/>
      <c r="E3" s="6"/>
      <c r="F3" s="8"/>
      <c r="G3" s="2"/>
    </row>
    <row r="4" spans="1:7" ht="11.25" customHeight="1">
      <c r="A4" s="9"/>
      <c r="B4" s="5"/>
      <c r="C4" s="5" t="s">
        <v>35</v>
      </c>
      <c r="D4" s="5" t="s">
        <v>2</v>
      </c>
      <c r="E4" s="10"/>
      <c r="F4" s="11" t="s">
        <v>36</v>
      </c>
      <c r="G4" s="2"/>
    </row>
    <row r="5" spans="1:7" ht="10.5" customHeight="1" hidden="1">
      <c r="A5" s="12"/>
      <c r="B5" s="13"/>
      <c r="C5" s="13"/>
      <c r="D5" s="13"/>
      <c r="E5" s="13"/>
      <c r="F5" s="14" t="s">
        <v>3</v>
      </c>
      <c r="G5" s="2"/>
    </row>
    <row r="6" spans="1:7" ht="12.75" customHeight="1">
      <c r="A6" s="15" t="s">
        <v>51</v>
      </c>
      <c r="B6" s="16" t="s">
        <v>41</v>
      </c>
      <c r="C6" s="16">
        <v>450</v>
      </c>
      <c r="D6" s="16">
        <v>425</v>
      </c>
      <c r="E6" s="13"/>
      <c r="F6" s="14">
        <f aca="true" t="shared" si="0" ref="F6:F12">C6*D6</f>
        <v>191250</v>
      </c>
      <c r="G6" s="3"/>
    </row>
    <row r="7" spans="1:7" ht="12.75" customHeight="1">
      <c r="A7" s="15" t="s">
        <v>52</v>
      </c>
      <c r="B7" s="16" t="s">
        <v>41</v>
      </c>
      <c r="C7" s="48">
        <v>120</v>
      </c>
      <c r="D7" s="17">
        <v>450</v>
      </c>
      <c r="E7" s="13"/>
      <c r="F7" s="14">
        <f t="shared" si="0"/>
        <v>54000</v>
      </c>
      <c r="G7" s="2"/>
    </row>
    <row r="8" spans="1:7" ht="17.25" customHeight="1">
      <c r="A8" s="15" t="s">
        <v>53</v>
      </c>
      <c r="B8" s="16"/>
      <c r="C8" s="16">
        <v>1</v>
      </c>
      <c r="D8" s="16">
        <v>529850</v>
      </c>
      <c r="E8" s="13"/>
      <c r="F8" s="14">
        <v>529850</v>
      </c>
      <c r="G8" s="2"/>
    </row>
    <row r="9" spans="1:7" ht="13.5" customHeight="1">
      <c r="A9" s="15" t="s">
        <v>56</v>
      </c>
      <c r="B9" s="16" t="s">
        <v>38</v>
      </c>
      <c r="C9" s="16">
        <v>1</v>
      </c>
      <c r="D9" s="16">
        <v>10600</v>
      </c>
      <c r="E9" s="13"/>
      <c r="F9" s="14">
        <f t="shared" si="0"/>
        <v>10600</v>
      </c>
      <c r="G9" s="2"/>
    </row>
    <row r="10" spans="1:7" ht="0.75" customHeight="1">
      <c r="A10" s="15"/>
      <c r="B10" s="16" t="s">
        <v>39</v>
      </c>
      <c r="C10" s="16"/>
      <c r="D10" s="16"/>
      <c r="E10" s="13"/>
      <c r="F10" s="14">
        <f t="shared" si="0"/>
        <v>0</v>
      </c>
      <c r="G10" s="2"/>
    </row>
    <row r="11" spans="1:7" ht="12.75" customHeight="1">
      <c r="A11" s="49" t="s">
        <v>57</v>
      </c>
      <c r="B11" s="16" t="s">
        <v>37</v>
      </c>
      <c r="C11" s="16">
        <v>8</v>
      </c>
      <c r="D11" s="51">
        <v>2250</v>
      </c>
      <c r="E11" s="13"/>
      <c r="F11" s="14">
        <f t="shared" si="0"/>
        <v>18000</v>
      </c>
      <c r="G11" s="2"/>
    </row>
    <row r="12" spans="1:7" ht="0.75" customHeight="1">
      <c r="A12" s="15"/>
      <c r="B12" s="16"/>
      <c r="C12" s="16"/>
      <c r="D12" s="16"/>
      <c r="E12" s="13"/>
      <c r="F12" s="14"/>
      <c r="G12" s="2"/>
    </row>
    <row r="13" spans="1:7" ht="12.75" hidden="1">
      <c r="A13" s="15" t="s">
        <v>4</v>
      </c>
      <c r="B13" s="16"/>
      <c r="C13" s="16"/>
      <c r="D13" s="16"/>
      <c r="E13" s="13"/>
      <c r="F13" s="14">
        <f aca="true" t="shared" si="1" ref="F13:F18">C13*D13</f>
        <v>0</v>
      </c>
      <c r="G13" s="2"/>
    </row>
    <row r="14" spans="1:7" ht="13.5" customHeight="1" hidden="1">
      <c r="A14" s="15"/>
      <c r="B14" s="16"/>
      <c r="C14" s="16"/>
      <c r="D14" s="16"/>
      <c r="E14" s="13"/>
      <c r="F14" s="14">
        <f t="shared" si="1"/>
        <v>0</v>
      </c>
      <c r="G14" s="2"/>
    </row>
    <row r="15" spans="1:7" ht="12" customHeight="1" hidden="1">
      <c r="A15" s="15"/>
      <c r="B15" s="16" t="s">
        <v>41</v>
      </c>
      <c r="C15" s="16"/>
      <c r="D15" s="16"/>
      <c r="E15" s="13"/>
      <c r="F15" s="14">
        <f t="shared" si="1"/>
        <v>0</v>
      </c>
      <c r="G15" s="2"/>
    </row>
    <row r="16" spans="1:7" ht="1.5" customHeight="1" hidden="1">
      <c r="A16" s="15"/>
      <c r="B16" s="16"/>
      <c r="C16" s="16"/>
      <c r="D16" s="16"/>
      <c r="E16" s="13"/>
      <c r="F16" s="14">
        <f t="shared" si="1"/>
        <v>0</v>
      </c>
      <c r="G16" s="2"/>
    </row>
    <row r="17" spans="1:7" ht="13.5" customHeight="1" hidden="1">
      <c r="A17" s="15"/>
      <c r="B17" s="16"/>
      <c r="C17" s="16"/>
      <c r="D17" s="16"/>
      <c r="E17" s="13"/>
      <c r="F17" s="14">
        <f t="shared" si="1"/>
        <v>0</v>
      </c>
      <c r="G17" s="2"/>
    </row>
    <row r="18" spans="1:7" ht="12" customHeight="1" hidden="1">
      <c r="A18" s="15"/>
      <c r="B18" s="16"/>
      <c r="C18" s="16"/>
      <c r="D18" s="16"/>
      <c r="E18" s="13"/>
      <c r="F18" s="14">
        <f t="shared" si="1"/>
        <v>0</v>
      </c>
      <c r="G18" s="2"/>
    </row>
    <row r="19" spans="1:7" ht="12" customHeight="1" hidden="1">
      <c r="A19" s="12"/>
      <c r="B19" s="13"/>
      <c r="C19" s="13"/>
      <c r="D19" s="13"/>
      <c r="E19" s="13"/>
      <c r="F19" s="14"/>
      <c r="G19" s="2"/>
    </row>
    <row r="20" spans="1:7" ht="12.75" hidden="1">
      <c r="A20" s="15"/>
      <c r="B20" s="16" t="s">
        <v>37</v>
      </c>
      <c r="C20" s="16"/>
      <c r="D20" s="16"/>
      <c r="E20" s="13"/>
      <c r="F20" s="14">
        <f>C20*D20</f>
        <v>0</v>
      </c>
      <c r="G20" s="2"/>
    </row>
    <row r="21" spans="1:7" ht="12.75" hidden="1">
      <c r="A21" s="15"/>
      <c r="B21" s="16" t="s">
        <v>37</v>
      </c>
      <c r="C21" s="16"/>
      <c r="D21" s="16"/>
      <c r="E21" s="13"/>
      <c r="F21" s="14">
        <f>C21*D21</f>
        <v>0</v>
      </c>
      <c r="G21" s="2"/>
    </row>
    <row r="22" spans="1:7" ht="12.75" hidden="1">
      <c r="A22" s="15"/>
      <c r="B22" s="16" t="s">
        <v>40</v>
      </c>
      <c r="C22" s="16"/>
      <c r="D22" s="16"/>
      <c r="E22" s="13"/>
      <c r="F22" s="14">
        <f>C22*D22</f>
        <v>0</v>
      </c>
      <c r="G22" s="2"/>
    </row>
    <row r="23" spans="1:7" ht="0.75" customHeight="1" hidden="1">
      <c r="A23" s="12"/>
      <c r="B23" s="13"/>
      <c r="C23" s="13"/>
      <c r="D23" s="13"/>
      <c r="E23" s="13"/>
      <c r="F23" s="14" t="s">
        <v>3</v>
      </c>
      <c r="G23" s="2"/>
    </row>
    <row r="24" spans="1:7" ht="12.75" hidden="1">
      <c r="A24" s="15"/>
      <c r="B24" s="16" t="s">
        <v>37</v>
      </c>
      <c r="C24" s="16"/>
      <c r="D24" s="16"/>
      <c r="E24" s="13"/>
      <c r="F24" s="14">
        <f aca="true" t="shared" si="2" ref="F24:F35">C24*D24</f>
        <v>0</v>
      </c>
      <c r="G24" s="2"/>
    </row>
    <row r="25" spans="1:7" ht="12.75" hidden="1">
      <c r="A25" s="15"/>
      <c r="B25" s="16"/>
      <c r="C25" s="16"/>
      <c r="D25" s="16"/>
      <c r="E25" s="13"/>
      <c r="F25" s="14">
        <f t="shared" si="2"/>
        <v>0</v>
      </c>
      <c r="G25" s="2"/>
    </row>
    <row r="26" spans="1:7" ht="12.75" hidden="1">
      <c r="A26" s="15"/>
      <c r="B26" s="16"/>
      <c r="C26" s="16"/>
      <c r="D26" s="16"/>
      <c r="E26" s="13"/>
      <c r="F26" s="14">
        <f t="shared" si="2"/>
        <v>0</v>
      </c>
      <c r="G26" s="2"/>
    </row>
    <row r="27" spans="1:7" ht="19.5" customHeight="1" hidden="1">
      <c r="A27" s="12"/>
      <c r="B27" s="16"/>
      <c r="C27" s="16" t="s">
        <v>34</v>
      </c>
      <c r="D27" s="16"/>
      <c r="E27" s="13"/>
      <c r="F27" s="14"/>
      <c r="G27" s="2"/>
    </row>
    <row r="28" spans="1:7" ht="13.5" customHeight="1" hidden="1">
      <c r="A28" s="15"/>
      <c r="B28" s="16" t="s">
        <v>37</v>
      </c>
      <c r="C28" s="16"/>
      <c r="D28" s="16"/>
      <c r="E28" s="13"/>
      <c r="F28" s="14">
        <f t="shared" si="2"/>
        <v>0</v>
      </c>
      <c r="G28" s="2"/>
    </row>
    <row r="29" spans="1:7" ht="15.75" customHeight="1" hidden="1">
      <c r="A29" s="15" t="s">
        <v>30</v>
      </c>
      <c r="B29" s="16"/>
      <c r="C29" s="16"/>
      <c r="D29" s="16"/>
      <c r="E29" s="13"/>
      <c r="F29" s="14">
        <f t="shared" si="2"/>
        <v>0</v>
      </c>
      <c r="G29" s="2"/>
    </row>
    <row r="30" spans="1:7" ht="13.5" customHeight="1" hidden="1">
      <c r="A30" s="49"/>
      <c r="B30" s="16" t="s">
        <v>42</v>
      </c>
      <c r="C30" s="16"/>
      <c r="D30" s="16"/>
      <c r="E30" s="13"/>
      <c r="F30" s="14">
        <f t="shared" si="2"/>
        <v>0</v>
      </c>
      <c r="G30" s="2"/>
    </row>
    <row r="31" spans="1:7" ht="12" customHeight="1" hidden="1">
      <c r="A31" s="15"/>
      <c r="B31" s="16" t="s">
        <v>39</v>
      </c>
      <c r="C31" s="16"/>
      <c r="D31" s="16"/>
      <c r="E31" s="13"/>
      <c r="F31" s="14">
        <f t="shared" si="2"/>
        <v>0</v>
      </c>
      <c r="G31" s="2"/>
    </row>
    <row r="32" spans="1:7" ht="13.5" customHeight="1" hidden="1">
      <c r="A32" s="15"/>
      <c r="B32" s="16" t="s">
        <v>43</v>
      </c>
      <c r="C32" s="16"/>
      <c r="D32" s="16"/>
      <c r="E32" s="13"/>
      <c r="F32" s="14">
        <f t="shared" si="2"/>
        <v>0</v>
      </c>
      <c r="G32" s="2"/>
    </row>
    <row r="33" spans="1:7" ht="0.75" customHeight="1" hidden="1">
      <c r="A33" s="15"/>
      <c r="B33" s="16"/>
      <c r="C33" s="16"/>
      <c r="D33" s="16"/>
      <c r="E33" s="13"/>
      <c r="F33" s="14">
        <f t="shared" si="2"/>
        <v>0</v>
      </c>
      <c r="G33" s="2"/>
    </row>
    <row r="34" spans="1:7" ht="12" customHeight="1" hidden="1">
      <c r="A34" s="15"/>
      <c r="B34" s="13"/>
      <c r="C34" s="13"/>
      <c r="D34" s="13"/>
      <c r="E34" s="13"/>
      <c r="F34" s="14">
        <f t="shared" si="2"/>
        <v>0</v>
      </c>
      <c r="G34" s="2"/>
    </row>
    <row r="35" spans="1:7" ht="13.5" customHeight="1" hidden="1">
      <c r="A35" s="15"/>
      <c r="B35" s="16" t="s">
        <v>38</v>
      </c>
      <c r="C35" s="16"/>
      <c r="D35" s="16"/>
      <c r="E35" s="13"/>
      <c r="F35" s="14">
        <f t="shared" si="2"/>
        <v>0</v>
      </c>
      <c r="G35" s="2"/>
    </row>
    <row r="36" spans="1:7" ht="13.5" customHeight="1" hidden="1">
      <c r="A36" s="15" t="s">
        <v>49</v>
      </c>
      <c r="B36" s="16" t="s">
        <v>38</v>
      </c>
      <c r="C36" s="16">
        <v>1</v>
      </c>
      <c r="D36" s="16"/>
      <c r="E36" s="13"/>
      <c r="F36" s="14">
        <f>C36*D36</f>
        <v>0</v>
      </c>
      <c r="G36" s="2"/>
    </row>
    <row r="37" spans="1:7" ht="12.75" customHeight="1" hidden="1">
      <c r="A37" s="15"/>
      <c r="B37" s="16" t="s">
        <v>37</v>
      </c>
      <c r="C37" s="16"/>
      <c r="D37" s="16"/>
      <c r="E37" s="13"/>
      <c r="F37" s="14"/>
      <c r="G37" s="2"/>
    </row>
    <row r="38" spans="1:7" ht="15" customHeight="1" hidden="1">
      <c r="A38" s="15"/>
      <c r="B38" s="16"/>
      <c r="C38" s="16"/>
      <c r="D38" s="16"/>
      <c r="E38" s="13"/>
      <c r="F38" s="14">
        <f>C38*D38</f>
        <v>0</v>
      </c>
      <c r="G38" s="2"/>
    </row>
    <row r="39" spans="1:7" ht="13.5" customHeight="1">
      <c r="A39" s="15" t="s">
        <v>58</v>
      </c>
      <c r="B39" s="16" t="s">
        <v>39</v>
      </c>
      <c r="C39" s="16">
        <v>30</v>
      </c>
      <c r="D39" s="16">
        <v>300</v>
      </c>
      <c r="E39" s="13"/>
      <c r="F39" s="14">
        <f>C39*D39</f>
        <v>9000</v>
      </c>
      <c r="G39" s="2"/>
    </row>
    <row r="40" spans="1:7" ht="23.25" customHeight="1" hidden="1">
      <c r="A40" s="12" t="s">
        <v>5</v>
      </c>
      <c r="B40" s="13"/>
      <c r="C40" s="13"/>
      <c r="D40" s="13"/>
      <c r="E40" s="13"/>
      <c r="F40" s="14"/>
      <c r="G40" s="2"/>
    </row>
    <row r="41" spans="1:7" ht="12" customHeight="1">
      <c r="A41" s="15" t="s">
        <v>54</v>
      </c>
      <c r="B41" s="16" t="s">
        <v>45</v>
      </c>
      <c r="C41" s="16">
        <v>1</v>
      </c>
      <c r="D41" s="16">
        <v>5000</v>
      </c>
      <c r="E41" s="13"/>
      <c r="F41" s="14">
        <f aca="true" t="shared" si="3" ref="F41:F46">C41*D41</f>
        <v>5000</v>
      </c>
      <c r="G41" s="2"/>
    </row>
    <row r="42" spans="1:7" ht="12.75" customHeight="1">
      <c r="A42" s="15" t="s">
        <v>44</v>
      </c>
      <c r="B42" s="16" t="s">
        <v>45</v>
      </c>
      <c r="C42" s="16">
        <v>1</v>
      </c>
      <c r="D42" s="16"/>
      <c r="E42" s="13"/>
      <c r="F42" s="14"/>
      <c r="G42" s="2"/>
    </row>
    <row r="43" spans="1:7" ht="15.75" customHeight="1">
      <c r="A43" s="50" t="s">
        <v>46</v>
      </c>
      <c r="B43" s="16" t="s">
        <v>45</v>
      </c>
      <c r="C43" s="16">
        <v>1</v>
      </c>
      <c r="D43" s="16"/>
      <c r="E43" s="13"/>
      <c r="F43" s="14">
        <f t="shared" si="3"/>
        <v>0</v>
      </c>
      <c r="G43" s="2"/>
    </row>
    <row r="44" spans="1:7" ht="13.5" customHeight="1">
      <c r="A44" s="15" t="s">
        <v>47</v>
      </c>
      <c r="B44" s="16" t="s">
        <v>48</v>
      </c>
      <c r="C44" s="16">
        <v>2</v>
      </c>
      <c r="D44" s="16">
        <v>650</v>
      </c>
      <c r="E44" s="13"/>
      <c r="F44" s="14">
        <v>1300</v>
      </c>
      <c r="G44" s="2"/>
    </row>
    <row r="45" spans="1:7" ht="12.75" hidden="1">
      <c r="A45" s="15"/>
      <c r="B45" s="16"/>
      <c r="C45" s="16"/>
      <c r="D45" s="16"/>
      <c r="E45" s="13"/>
      <c r="F45" s="14">
        <f t="shared" si="3"/>
        <v>0</v>
      </c>
      <c r="G45" s="2"/>
    </row>
    <row r="46" spans="1:7" ht="13.5" customHeight="1">
      <c r="A46" s="12" t="s">
        <v>55</v>
      </c>
      <c r="B46" s="16"/>
      <c r="C46" s="16">
        <v>1</v>
      </c>
      <c r="D46" s="16">
        <v>162000</v>
      </c>
      <c r="E46" s="13"/>
      <c r="F46" s="14">
        <f t="shared" si="3"/>
        <v>162000</v>
      </c>
      <c r="G46" s="2"/>
    </row>
    <row r="47" spans="1:7" ht="2.25" customHeight="1">
      <c r="A47" s="12"/>
      <c r="B47" s="13"/>
      <c r="C47" s="13"/>
      <c r="D47" s="13"/>
      <c r="E47" s="13"/>
      <c r="F47" s="14">
        <f>C47*D47</f>
        <v>0</v>
      </c>
      <c r="G47" s="2"/>
    </row>
    <row r="48" spans="1:7" ht="12.75" customHeight="1" hidden="1">
      <c r="A48" s="15"/>
      <c r="B48" s="16"/>
      <c r="C48" s="16"/>
      <c r="D48" s="16"/>
      <c r="E48" s="13"/>
      <c r="F48" s="14">
        <f>C48*D48</f>
        <v>0</v>
      </c>
      <c r="G48" s="2"/>
    </row>
    <row r="49" spans="1:7" ht="16.5" customHeight="1" hidden="1">
      <c r="A49" s="15"/>
      <c r="B49" s="13"/>
      <c r="C49" s="13"/>
      <c r="D49" s="13"/>
      <c r="E49" s="13"/>
      <c r="F49" s="14">
        <f>C49*D49</f>
        <v>0</v>
      </c>
      <c r="G49" s="2"/>
    </row>
    <row r="50" spans="1:7" ht="15.75" customHeight="1" hidden="1">
      <c r="A50" s="15"/>
      <c r="B50" s="16"/>
      <c r="C50" s="16"/>
      <c r="D50" s="16"/>
      <c r="E50" s="13"/>
      <c r="F50" s="14">
        <f>C50*D50</f>
        <v>0</v>
      </c>
      <c r="G50" s="2"/>
    </row>
    <row r="51" spans="1:7" ht="15" customHeight="1" hidden="1">
      <c r="A51" s="15"/>
      <c r="B51" s="16"/>
      <c r="C51" s="16"/>
      <c r="D51" s="16"/>
      <c r="E51" s="13"/>
      <c r="F51" s="14">
        <f>C51*D51</f>
        <v>0</v>
      </c>
      <c r="G51" s="2"/>
    </row>
    <row r="52" spans="1:7" ht="14.25" customHeight="1" hidden="1">
      <c r="A52" s="12"/>
      <c r="B52" s="13"/>
      <c r="C52" s="13"/>
      <c r="D52" s="13"/>
      <c r="E52" s="13"/>
      <c r="F52" s="14"/>
      <c r="G52" s="2"/>
    </row>
    <row r="53" spans="1:7" ht="15" customHeight="1" hidden="1">
      <c r="A53" s="18"/>
      <c r="B53" s="16"/>
      <c r="C53" s="16"/>
      <c r="D53" s="16"/>
      <c r="E53" s="13"/>
      <c r="F53" s="14">
        <f>C53*D53</f>
        <v>0</v>
      </c>
      <c r="G53" s="2"/>
    </row>
    <row r="54" spans="1:7" ht="13.5" customHeight="1" hidden="1">
      <c r="A54" s="18"/>
      <c r="B54" s="16"/>
      <c r="C54" s="16"/>
      <c r="D54" s="16"/>
      <c r="E54" s="13"/>
      <c r="F54" s="14">
        <f>C54*D54</f>
        <v>0</v>
      </c>
      <c r="G54" s="2"/>
    </row>
    <row r="55" spans="1:7" ht="15" customHeight="1" hidden="1">
      <c r="A55" s="15"/>
      <c r="B55" s="13"/>
      <c r="C55" s="13"/>
      <c r="D55" s="13"/>
      <c r="E55" s="13"/>
      <c r="F55" s="14" t="s">
        <v>3</v>
      </c>
      <c r="G55" s="2"/>
    </row>
    <row r="56" spans="1:7" ht="13.5" customHeight="1" hidden="1">
      <c r="A56" s="19"/>
      <c r="B56" s="20"/>
      <c r="C56" s="20"/>
      <c r="D56" s="20"/>
      <c r="E56" s="21"/>
      <c r="F56" s="22">
        <f>C56*D56</f>
        <v>0</v>
      </c>
      <c r="G56" s="2"/>
    </row>
    <row r="57" spans="1:8" ht="12.75">
      <c r="A57" s="5" t="s">
        <v>6</v>
      </c>
      <c r="B57" s="15"/>
      <c r="C57" s="46"/>
      <c r="D57" s="5"/>
      <c r="E57" s="10"/>
      <c r="F57" s="11">
        <f>F6+F7+F8+F9+F10+F11+F12+F13+F14+F15+F16+F17+F20+F21+F22+F24+F25+F26+F28+F29+F30+F31+F32+F33+F34+F35+F36+F37+F38+F39+F41+F42+F43+F44+F45+F46+F48+F50+F51+F53+F54+F56+F18</f>
        <v>981000</v>
      </c>
      <c r="G57" s="2"/>
      <c r="H57" s="55">
        <v>981000</v>
      </c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47"/>
      <c r="B59" s="23"/>
      <c r="C59" s="23"/>
      <c r="D59" s="23"/>
      <c r="E59" s="23"/>
      <c r="F59" s="47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47"/>
      <c r="B73" s="23"/>
      <c r="C73" s="23"/>
      <c r="D73" s="23"/>
      <c r="E73" s="23"/>
      <c r="F73" s="47"/>
    </row>
    <row r="74" spans="1:6" ht="12.75">
      <c r="A74" s="47"/>
      <c r="B74" s="23"/>
      <c r="C74" s="23"/>
      <c r="D74" s="23"/>
      <c r="E74" s="23"/>
      <c r="F74" s="47"/>
    </row>
    <row r="75" spans="1:6" ht="12.75">
      <c r="A75" s="47"/>
      <c r="B75" s="23"/>
      <c r="C75" s="23"/>
      <c r="D75" s="23"/>
      <c r="E75" s="23"/>
      <c r="F75" s="47"/>
    </row>
  </sheetData>
  <sheetProtection/>
  <mergeCells count="1">
    <mergeCell ref="A1:F1"/>
  </mergeCells>
  <printOptions/>
  <pageMargins left="0.75" right="0.75" top="0.45" bottom="0.78" header="0.37" footer="0.5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22">
      <selection activeCell="F38" sqref="A24:F38"/>
    </sheetView>
  </sheetViews>
  <sheetFormatPr defaultColWidth="9.00390625" defaultRowHeight="12.75"/>
  <cols>
    <col min="1" max="1" width="39.00390625" style="0" customWidth="1"/>
    <col min="2" max="2" width="11.125" style="0" hidden="1" customWidth="1"/>
    <col min="3" max="3" width="11.125" style="0" bestFit="1" customWidth="1"/>
    <col min="4" max="4" width="11.625" style="0" customWidth="1"/>
    <col min="5" max="5" width="10.625" style="0" hidden="1" customWidth="1"/>
    <col min="6" max="6" width="13.25390625" style="0" customWidth="1"/>
  </cols>
  <sheetData>
    <row r="1" spans="1:7" s="44" customFormat="1" ht="395.25" customHeight="1">
      <c r="A1" s="53"/>
      <c r="B1" s="53"/>
      <c r="C1" s="53"/>
      <c r="D1" s="53"/>
      <c r="E1" s="53"/>
      <c r="F1" s="53"/>
      <c r="G1" s="45"/>
    </row>
    <row r="2" spans="1:7" ht="1.5" customHeight="1">
      <c r="A2" s="4"/>
      <c r="B2" s="4"/>
      <c r="C2" s="4"/>
      <c r="D2" s="4"/>
      <c r="E2" s="4"/>
      <c r="F2" s="4"/>
      <c r="G2" s="2"/>
    </row>
    <row r="3" spans="1:7" ht="18.75" customHeight="1" hidden="1">
      <c r="A3" s="5"/>
      <c r="B3" s="23"/>
      <c r="C3" s="23"/>
      <c r="D3" s="23"/>
      <c r="E3" s="23"/>
      <c r="F3" s="23"/>
      <c r="G3" s="2"/>
    </row>
    <row r="4" spans="1:7" ht="12.75" hidden="1">
      <c r="A4" s="23"/>
      <c r="B4" s="10"/>
      <c r="C4" s="10" t="s">
        <v>0</v>
      </c>
      <c r="D4" s="10" t="s">
        <v>1</v>
      </c>
      <c r="E4" s="10"/>
      <c r="F4" s="24" t="s">
        <v>2</v>
      </c>
      <c r="G4" s="2"/>
    </row>
    <row r="5" spans="1:7" ht="12.75" hidden="1">
      <c r="A5" s="12"/>
      <c r="B5" s="13"/>
      <c r="C5" s="13"/>
      <c r="D5" s="13"/>
      <c r="E5" s="13"/>
      <c r="F5" s="25"/>
      <c r="G5" s="2"/>
    </row>
    <row r="6" spans="1:7" ht="12.75" hidden="1">
      <c r="A6" s="26" t="s">
        <v>7</v>
      </c>
      <c r="B6" s="16"/>
      <c r="C6" s="16">
        <v>5.6</v>
      </c>
      <c r="D6" s="16"/>
      <c r="E6" s="13">
        <f aca="true" t="shared" si="0" ref="E6:E11">B6*D6</f>
        <v>0</v>
      </c>
      <c r="F6" s="27">
        <f aca="true" t="shared" si="1" ref="F6:F11">C6*D6</f>
        <v>0</v>
      </c>
      <c r="G6" s="2"/>
    </row>
    <row r="7" spans="1:7" ht="12.75" hidden="1">
      <c r="A7" s="26" t="s">
        <v>8</v>
      </c>
      <c r="B7" s="16"/>
      <c r="C7" s="16"/>
      <c r="D7" s="16"/>
      <c r="E7" s="28">
        <f>B7*D7</f>
        <v>0</v>
      </c>
      <c r="F7" s="27">
        <f t="shared" si="1"/>
        <v>0</v>
      </c>
      <c r="G7" s="2"/>
    </row>
    <row r="8" spans="1:7" ht="12.75" hidden="1">
      <c r="A8" s="26" t="s">
        <v>9</v>
      </c>
      <c r="B8" s="16"/>
      <c r="C8" s="16"/>
      <c r="D8" s="16"/>
      <c r="E8" s="13">
        <f t="shared" si="0"/>
        <v>0</v>
      </c>
      <c r="F8" s="27">
        <f>C8*D8</f>
        <v>0</v>
      </c>
      <c r="G8" s="2"/>
    </row>
    <row r="9" spans="1:7" ht="12.75" hidden="1">
      <c r="A9" s="26" t="s">
        <v>32</v>
      </c>
      <c r="B9" s="16"/>
      <c r="C9" s="16">
        <v>2.5</v>
      </c>
      <c r="D9" s="16"/>
      <c r="E9" s="13">
        <f t="shared" si="0"/>
        <v>0</v>
      </c>
      <c r="F9" s="27">
        <f t="shared" si="1"/>
        <v>0</v>
      </c>
      <c r="G9" s="2"/>
    </row>
    <row r="10" spans="1:7" ht="12.75" hidden="1">
      <c r="A10" s="26" t="s">
        <v>10</v>
      </c>
      <c r="B10" s="16"/>
      <c r="C10" s="16">
        <v>56.3</v>
      </c>
      <c r="D10" s="16"/>
      <c r="E10" s="13">
        <f t="shared" si="0"/>
        <v>0</v>
      </c>
      <c r="F10" s="27">
        <f t="shared" si="1"/>
        <v>0</v>
      </c>
      <c r="G10" s="2"/>
    </row>
    <row r="11" spans="1:7" ht="12.75" hidden="1">
      <c r="A11" s="26" t="s">
        <v>11</v>
      </c>
      <c r="B11" s="16"/>
      <c r="C11" s="16">
        <v>2.6</v>
      </c>
      <c r="D11" s="16"/>
      <c r="E11" s="13">
        <f t="shared" si="0"/>
        <v>0</v>
      </c>
      <c r="F11" s="27">
        <f t="shared" si="1"/>
        <v>0</v>
      </c>
      <c r="G11" s="2"/>
    </row>
    <row r="12" spans="1:7" ht="12.75" hidden="1">
      <c r="A12" s="12" t="s">
        <v>12</v>
      </c>
      <c r="B12" s="16"/>
      <c r="C12" s="16"/>
      <c r="D12" s="16"/>
      <c r="E12" s="26"/>
      <c r="F12" s="27"/>
      <c r="G12" s="2"/>
    </row>
    <row r="13" spans="1:7" ht="12.75" hidden="1">
      <c r="A13" s="26" t="s">
        <v>13</v>
      </c>
      <c r="B13" s="16"/>
      <c r="C13" s="16"/>
      <c r="D13" s="16"/>
      <c r="E13" s="13">
        <f>B13*D13</f>
        <v>0</v>
      </c>
      <c r="F13" s="27">
        <f>C13*D13</f>
        <v>0</v>
      </c>
      <c r="G13" s="2"/>
    </row>
    <row r="14" spans="1:7" ht="12.75" hidden="1">
      <c r="A14" s="26" t="s">
        <v>14</v>
      </c>
      <c r="B14" s="16"/>
      <c r="C14" s="16">
        <v>12.2</v>
      </c>
      <c r="D14" s="16"/>
      <c r="E14" s="13">
        <f>B14*D14</f>
        <v>0</v>
      </c>
      <c r="F14" s="27">
        <f>C14*D14</f>
        <v>0</v>
      </c>
      <c r="G14" s="2"/>
    </row>
    <row r="15" spans="1:7" ht="12.75" hidden="1">
      <c r="A15" s="26" t="s">
        <v>15</v>
      </c>
      <c r="B15" s="16"/>
      <c r="C15" s="16"/>
      <c r="D15" s="16"/>
      <c r="E15" s="13">
        <f>B15*D15</f>
        <v>0</v>
      </c>
      <c r="F15" s="27">
        <f>C15*D15</f>
        <v>0</v>
      </c>
      <c r="G15" s="2"/>
    </row>
    <row r="16" spans="1:7" ht="12.75" hidden="1">
      <c r="A16" s="26" t="s">
        <v>16</v>
      </c>
      <c r="B16" s="16"/>
      <c r="C16" s="16"/>
      <c r="D16" s="16"/>
      <c r="E16" s="13">
        <f>B16*D16</f>
        <v>0</v>
      </c>
      <c r="F16" s="27">
        <f>C16*D16</f>
        <v>0</v>
      </c>
      <c r="G16" s="2"/>
    </row>
    <row r="17" spans="1:7" ht="12.75" hidden="1">
      <c r="A17" s="12" t="s">
        <v>17</v>
      </c>
      <c r="B17" s="16"/>
      <c r="C17" s="16"/>
      <c r="D17" s="16"/>
      <c r="E17" s="26"/>
      <c r="F17" s="27"/>
      <c r="G17" s="2"/>
    </row>
    <row r="18" spans="1:7" ht="12.75" hidden="1">
      <c r="A18" s="26" t="s">
        <v>18</v>
      </c>
      <c r="B18" s="16"/>
      <c r="C18" s="16">
        <v>2.05</v>
      </c>
      <c r="D18" s="16"/>
      <c r="E18" s="13">
        <f>B18*D18</f>
        <v>0</v>
      </c>
      <c r="F18" s="27">
        <f>C18*D18</f>
        <v>0</v>
      </c>
      <c r="G18" s="2"/>
    </row>
    <row r="19" spans="1:7" ht="12.75" hidden="1">
      <c r="A19" s="26" t="s">
        <v>19</v>
      </c>
      <c r="B19" s="16"/>
      <c r="C19" s="16"/>
      <c r="D19" s="16"/>
      <c r="E19" s="13"/>
      <c r="F19" s="27">
        <f>C19*D19</f>
        <v>0</v>
      </c>
      <c r="G19" s="2"/>
    </row>
    <row r="20" spans="1:7" ht="12.75" hidden="1">
      <c r="A20" s="26" t="s">
        <v>20</v>
      </c>
      <c r="B20" s="16"/>
      <c r="C20" s="16"/>
      <c r="D20" s="16"/>
      <c r="E20" s="13">
        <f>B20*D20</f>
        <v>0</v>
      </c>
      <c r="F20" s="27">
        <f>C20*D20</f>
        <v>0</v>
      </c>
      <c r="G20" s="2"/>
    </row>
    <row r="21" spans="1:7" ht="12.75" hidden="1">
      <c r="A21" s="26" t="s">
        <v>21</v>
      </c>
      <c r="B21" s="16"/>
      <c r="C21" s="16">
        <v>1.8</v>
      </c>
      <c r="D21" s="16"/>
      <c r="E21" s="13">
        <f>B21*D21</f>
        <v>0</v>
      </c>
      <c r="F21" s="27">
        <f>C21*D21</f>
        <v>0</v>
      </c>
      <c r="G21" s="2"/>
    </row>
    <row r="22" spans="1:7" ht="12" customHeight="1">
      <c r="A22" s="12"/>
      <c r="B22" s="13"/>
      <c r="C22" s="13"/>
      <c r="D22" s="13"/>
      <c r="E22" s="13"/>
      <c r="F22" s="14"/>
      <c r="G22" s="2"/>
    </row>
    <row r="23" spans="1:7" ht="12.75" hidden="1">
      <c r="A23" s="26" t="s">
        <v>31</v>
      </c>
      <c r="B23" s="16"/>
      <c r="C23" s="16"/>
      <c r="D23" s="16"/>
      <c r="E23" s="13">
        <f>B23*D23</f>
        <v>0</v>
      </c>
      <c r="F23" s="27">
        <f>C23*D23</f>
        <v>0</v>
      </c>
      <c r="G23" s="2"/>
    </row>
    <row r="24" spans="1:7" ht="12.75">
      <c r="A24" s="26"/>
      <c r="B24" s="16"/>
      <c r="C24" s="16"/>
      <c r="D24" s="16"/>
      <c r="E24" s="13"/>
      <c r="F24" s="27"/>
      <c r="G24" s="2"/>
    </row>
    <row r="25" spans="1:7" ht="0" customHeight="1" hidden="1">
      <c r="A25" s="29"/>
      <c r="B25" s="30"/>
      <c r="C25" s="30"/>
      <c r="D25" s="30"/>
      <c r="E25" s="31"/>
      <c r="F25" s="32"/>
      <c r="G25" s="2"/>
    </row>
    <row r="26" spans="1:7" ht="12.75">
      <c r="A26" s="6"/>
      <c r="B26" s="13"/>
      <c r="C26" s="13"/>
      <c r="D26" s="13"/>
      <c r="E26" s="13"/>
      <c r="F26" s="14"/>
      <c r="G26" s="2"/>
    </row>
    <row r="27" spans="1:7" ht="12.75">
      <c r="A27" s="23"/>
      <c r="B27" s="16"/>
      <c r="C27" s="16"/>
      <c r="D27" s="16"/>
      <c r="E27" s="13"/>
      <c r="F27" s="27"/>
      <c r="G27" s="2"/>
    </row>
    <row r="28" spans="1:7" ht="12.75">
      <c r="A28" s="23"/>
      <c r="B28" s="33"/>
      <c r="C28" s="33"/>
      <c r="D28" s="33"/>
      <c r="E28" s="28"/>
      <c r="F28" s="34"/>
      <c r="G28" s="2"/>
    </row>
    <row r="29" spans="1:7" ht="12.75">
      <c r="A29" s="23"/>
      <c r="B29" s="33"/>
      <c r="C29" s="33"/>
      <c r="D29" s="16"/>
      <c r="E29" s="13"/>
      <c r="F29" s="27"/>
      <c r="G29" s="2"/>
    </row>
    <row r="30" spans="1:7" ht="12.75">
      <c r="A30" s="23"/>
      <c r="B30" s="33"/>
      <c r="C30" s="33"/>
      <c r="D30" s="33"/>
      <c r="E30" s="35"/>
      <c r="F30" s="36"/>
      <c r="G30" s="2"/>
    </row>
    <row r="31" spans="1:7" ht="12.75">
      <c r="A31" s="23"/>
      <c r="B31" s="33"/>
      <c r="C31" s="33"/>
      <c r="D31" s="33"/>
      <c r="E31" s="35"/>
      <c r="F31" s="36"/>
      <c r="G31" s="2"/>
    </row>
    <row r="32" spans="1:7" ht="12.75">
      <c r="A32" s="23"/>
      <c r="B32" s="33"/>
      <c r="C32" s="33"/>
      <c r="D32" s="33"/>
      <c r="E32" s="35"/>
      <c r="F32" s="36"/>
      <c r="G32" s="2"/>
    </row>
    <row r="33" spans="1:7" ht="12.75">
      <c r="A33" s="23"/>
      <c r="B33" s="13"/>
      <c r="C33" s="13"/>
      <c r="D33" s="13"/>
      <c r="E33" s="13"/>
      <c r="F33" s="27"/>
      <c r="G33" s="2"/>
    </row>
    <row r="34" spans="1:7" ht="12.75" customHeight="1">
      <c r="A34" s="23"/>
      <c r="B34" s="35"/>
      <c r="C34" s="35"/>
      <c r="D34" s="35"/>
      <c r="E34" s="28"/>
      <c r="F34" s="34"/>
      <c r="G34" s="2"/>
    </row>
    <row r="35" spans="1:7" ht="12.75" hidden="1">
      <c r="A35" s="23"/>
      <c r="B35" s="35"/>
      <c r="C35" s="35"/>
      <c r="D35" s="35"/>
      <c r="E35" s="35"/>
      <c r="F35" s="36"/>
      <c r="G35" s="2"/>
    </row>
    <row r="36" spans="1:7" ht="12.75" hidden="1">
      <c r="A36" s="23"/>
      <c r="B36" s="33"/>
      <c r="C36" s="33"/>
      <c r="D36" s="33"/>
      <c r="E36" s="35"/>
      <c r="F36" s="36"/>
      <c r="G36" s="2"/>
    </row>
    <row r="37" spans="1:7" ht="12.75" hidden="1">
      <c r="A37" s="29"/>
      <c r="B37" s="30"/>
      <c r="C37" s="30"/>
      <c r="D37" s="30"/>
      <c r="E37" s="37"/>
      <c r="F37" s="32"/>
      <c r="G37" s="2"/>
    </row>
    <row r="38" spans="1:7" ht="12.75">
      <c r="A38" s="29"/>
      <c r="B38" s="30"/>
      <c r="C38" s="30"/>
      <c r="D38" s="30"/>
      <c r="E38" s="31"/>
      <c r="F38" s="32"/>
      <c r="G38" s="2"/>
    </row>
    <row r="39" spans="1:7" ht="12.75" hidden="1">
      <c r="A39" s="38" t="s">
        <v>22</v>
      </c>
      <c r="B39" s="28"/>
      <c r="C39" s="28"/>
      <c r="D39" s="28"/>
      <c r="E39" s="28"/>
      <c r="F39" s="34"/>
      <c r="G39" s="2"/>
    </row>
    <row r="40" spans="1:7" ht="12.75" hidden="1">
      <c r="A40" s="23" t="s">
        <v>29</v>
      </c>
      <c r="B40" s="39"/>
      <c r="C40" s="23"/>
      <c r="D40" s="23"/>
      <c r="E40" s="28">
        <f>E31+E32/100*42.5</f>
        <v>0</v>
      </c>
      <c r="F40" s="34"/>
      <c r="G40" s="2"/>
    </row>
    <row r="41" spans="1:7" ht="12.75" hidden="1">
      <c r="A41" s="29" t="s">
        <v>6</v>
      </c>
      <c r="B41" s="30"/>
      <c r="C41" s="30"/>
      <c r="D41" s="30"/>
      <c r="E41" s="31">
        <f>E38+E40</f>
        <v>0</v>
      </c>
      <c r="F41" s="32">
        <f>F38+F40</f>
        <v>0</v>
      </c>
      <c r="G41" s="2"/>
    </row>
    <row r="42" spans="1:7" ht="12.75" hidden="1">
      <c r="A42" s="23" t="s">
        <v>25</v>
      </c>
      <c r="B42" s="23"/>
      <c r="C42" s="23"/>
      <c r="D42" s="23"/>
      <c r="E42" s="28">
        <f>E36/100*30</f>
        <v>0</v>
      </c>
      <c r="F42" s="34">
        <f>F36/100*30</f>
        <v>0</v>
      </c>
      <c r="G42" s="2"/>
    </row>
    <row r="43" spans="1:7" ht="12.75" hidden="1">
      <c r="A43" s="29" t="s">
        <v>6</v>
      </c>
      <c r="B43" s="30"/>
      <c r="C43" s="30"/>
      <c r="D43" s="30"/>
      <c r="E43" s="31">
        <f>E41+E42</f>
        <v>0</v>
      </c>
      <c r="F43" s="32">
        <f>F41+F42</f>
        <v>0</v>
      </c>
      <c r="G43" s="2"/>
    </row>
    <row r="44" spans="1:7" ht="12.75" hidden="1">
      <c r="A44" s="23" t="s">
        <v>24</v>
      </c>
      <c r="B44" s="23"/>
      <c r="C44" s="23"/>
      <c r="D44" s="23"/>
      <c r="E44" s="28">
        <f>E43/100*0.5</f>
        <v>0</v>
      </c>
      <c r="F44" s="34"/>
      <c r="G44" s="2"/>
    </row>
    <row r="45" spans="1:7" ht="12.75" hidden="1">
      <c r="A45" s="29" t="s">
        <v>6</v>
      </c>
      <c r="B45" s="30"/>
      <c r="C45" s="30"/>
      <c r="D45" s="30"/>
      <c r="E45" s="31">
        <f>E43+E44</f>
        <v>0</v>
      </c>
      <c r="F45" s="32">
        <f>F43+F44</f>
        <v>0</v>
      </c>
      <c r="G45" s="2"/>
    </row>
    <row r="46" spans="1:7" ht="12.75" hidden="1">
      <c r="A46" s="23" t="s">
        <v>33</v>
      </c>
      <c r="B46" s="23"/>
      <c r="C46" s="23"/>
      <c r="D46" s="23"/>
      <c r="E46" s="28">
        <f>E45/100*2.3</f>
        <v>0</v>
      </c>
      <c r="F46" s="34"/>
      <c r="G46" s="2"/>
    </row>
    <row r="47" spans="1:7" ht="12.75" hidden="1">
      <c r="A47" s="29" t="s">
        <v>6</v>
      </c>
      <c r="B47" s="30"/>
      <c r="C47" s="30"/>
      <c r="D47" s="30"/>
      <c r="E47" s="31">
        <f>E45+E46</f>
        <v>0</v>
      </c>
      <c r="F47" s="32">
        <f>F45+F46</f>
        <v>0</v>
      </c>
      <c r="G47" s="2"/>
    </row>
    <row r="48" spans="1:7" ht="0.75" customHeight="1">
      <c r="A48" s="23"/>
      <c r="B48" s="23"/>
      <c r="C48" s="23"/>
      <c r="D48" s="23"/>
      <c r="E48" s="23"/>
      <c r="F48" s="34"/>
      <c r="G48" s="2"/>
    </row>
    <row r="49" spans="1:7" ht="12.75" hidden="1">
      <c r="A49" s="40" t="s">
        <v>23</v>
      </c>
      <c r="B49" s="23"/>
      <c r="C49" s="23"/>
      <c r="D49" s="23"/>
      <c r="E49" s="28">
        <f>E47/100*20</f>
        <v>0</v>
      </c>
      <c r="F49" s="34">
        <f>F47/100*20</f>
        <v>0</v>
      </c>
      <c r="G49" s="2"/>
    </row>
    <row r="50" spans="1:7" ht="12.75" hidden="1">
      <c r="A50" s="29" t="s">
        <v>6</v>
      </c>
      <c r="B50" s="30"/>
      <c r="C50" s="30"/>
      <c r="D50" s="30"/>
      <c r="E50" s="41">
        <f>E47+E49</f>
        <v>0</v>
      </c>
      <c r="F50" s="42">
        <f>F38+F49</f>
        <v>0</v>
      </c>
      <c r="G50" s="2"/>
    </row>
    <row r="51" spans="1:6" ht="12.75">
      <c r="A51" s="23"/>
      <c r="B51" s="23"/>
      <c r="C51" s="23"/>
      <c r="D51" s="23"/>
      <c r="E51" s="23"/>
      <c r="F51" s="28"/>
    </row>
    <row r="52" spans="1:6" ht="12.75" hidden="1">
      <c r="A52" s="23"/>
      <c r="B52" s="23"/>
      <c r="C52" s="23"/>
      <c r="D52" s="23"/>
      <c r="E52" s="23"/>
      <c r="F52" s="23"/>
    </row>
    <row r="53" spans="1:6" ht="12.75" hidden="1">
      <c r="A53" s="1" t="s">
        <v>27</v>
      </c>
      <c r="E53" s="54" t="s">
        <v>28</v>
      </c>
      <c r="F53" s="54"/>
    </row>
    <row r="54" spans="1:6" ht="12.75">
      <c r="A54" s="44"/>
      <c r="B54" s="44"/>
      <c r="C54" s="44"/>
      <c r="D54" s="44"/>
      <c r="E54" s="44"/>
      <c r="F54" s="44"/>
    </row>
    <row r="55" spans="1:6" ht="12.75">
      <c r="A55" s="44"/>
      <c r="B55" s="44"/>
      <c r="C55" s="44"/>
      <c r="D55" s="44"/>
      <c r="E55" s="44"/>
      <c r="F55" s="44"/>
    </row>
    <row r="56" spans="1:6" ht="12.75">
      <c r="A56" s="44"/>
      <c r="B56" s="44"/>
      <c r="C56" s="44"/>
      <c r="D56" s="44"/>
      <c r="E56" s="44"/>
      <c r="F56" s="44"/>
    </row>
    <row r="57" spans="1:7" ht="12.75">
      <c r="A57" s="15"/>
      <c r="B57" s="16"/>
      <c r="C57" s="16"/>
      <c r="D57" s="16"/>
      <c r="E57" s="13"/>
      <c r="F57" s="14"/>
      <c r="G57" s="2"/>
    </row>
    <row r="59" ht="12.75">
      <c r="F59" s="43"/>
    </row>
  </sheetData>
  <sheetProtection/>
  <mergeCells count="2">
    <mergeCell ref="A1:F1"/>
    <mergeCell ref="E53:F53"/>
  </mergeCells>
  <conditionalFormatting sqref="B5:F50">
    <cfRule type="cellIs" priority="1" dxfId="1" operator="equal" stopIfTrue="1">
      <formula>0</formula>
    </cfRule>
  </conditionalFormatting>
  <printOptions/>
  <pageMargins left="0.75" right="0.75" top="0.57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Reclama Center.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Alexej</dc:creator>
  <cp:keywords/>
  <dc:description/>
  <cp:lastModifiedBy>Татьяна</cp:lastModifiedBy>
  <cp:lastPrinted>2005-11-01T08:26:47Z</cp:lastPrinted>
  <dcterms:created xsi:type="dcterms:W3CDTF">1998-12-07T09:50:20Z</dcterms:created>
  <dcterms:modified xsi:type="dcterms:W3CDTF">2018-08-09T08:30:02Z</dcterms:modified>
  <cp:category/>
  <cp:version/>
  <cp:contentType/>
  <cp:contentStatus/>
</cp:coreProperties>
</file>