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Кошторис та гарантійни лист" sheetId="1" r:id="rId1"/>
  </sheets>
  <definedNames>
    <definedName name="_xlnm._FilterDatabase" localSheetId="0" hidden="1">'Кошторис та гарантійни лист'!$A$42:$F$67</definedName>
  </definedNames>
  <calcPr calcId="145621"/>
</workbook>
</file>

<file path=xl/calcChain.xml><?xml version="1.0" encoding="utf-8"?>
<calcChain xmlns="http://schemas.openxmlformats.org/spreadsheetml/2006/main">
  <c r="A64" i="1" l="1"/>
  <c r="D64" i="1"/>
  <c r="E64" i="1"/>
  <c r="F64" i="1"/>
  <c r="B66" i="1"/>
  <c r="B67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B41" i="1"/>
  <c r="C41" i="1"/>
  <c r="D41" i="1"/>
  <c r="E41" i="1"/>
  <c r="F41" i="1"/>
  <c r="A41" i="1"/>
  <c r="F14" i="1" l="1"/>
  <c r="F46" i="1" s="1"/>
  <c r="F15" i="1"/>
  <c r="F47" i="1" s="1"/>
  <c r="F16" i="1"/>
  <c r="F48" i="1" s="1"/>
  <c r="F17" i="1"/>
  <c r="F49" i="1" s="1"/>
  <c r="F18" i="1"/>
  <c r="F50" i="1" s="1"/>
  <c r="F51" i="1"/>
  <c r="F52" i="1"/>
  <c r="F53" i="1"/>
  <c r="F54" i="1"/>
  <c r="F55" i="1"/>
  <c r="F56" i="1"/>
  <c r="F57" i="1"/>
  <c r="F11" i="1"/>
  <c r="F43" i="1" s="1"/>
  <c r="F12" i="1"/>
  <c r="F44" i="1" s="1"/>
  <c r="F13" i="1"/>
  <c r="F45" i="1" s="1"/>
  <c r="F58" i="1"/>
  <c r="F59" i="1"/>
  <c r="F60" i="1"/>
  <c r="F62" i="1" l="1"/>
  <c r="F61" i="1"/>
  <c r="F10" i="1"/>
  <c r="F19" i="1" l="1"/>
  <c r="F63" i="1" s="1"/>
  <c r="F42" i="1"/>
  <c r="C20" i="1" l="1"/>
  <c r="C64" i="1" s="1"/>
  <c r="C22" i="1" l="1"/>
  <c r="C66" i="1" s="1"/>
  <c r="C23" i="1"/>
  <c r="C67" i="1" s="1"/>
</calcChain>
</file>

<file path=xl/sharedStrings.xml><?xml version="1.0" encoding="utf-8"?>
<sst xmlns="http://schemas.openxmlformats.org/spreadsheetml/2006/main" count="37" uniqueCount="34">
  <si>
    <t>Бюджет проекту</t>
  </si>
  <si>
    <t>на 2019 рік</t>
  </si>
  <si>
    <t>№ з/п</t>
  </si>
  <si>
    <t>Назва робіт (товарів, послуг)</t>
  </si>
  <si>
    <t>Орієнтовна вартість одиниці виміру, грн.</t>
  </si>
  <si>
    <t>Загальний обсяг робіт (кількість одиниць)</t>
  </si>
  <si>
    <t>Загальна вартість, грн.</t>
  </si>
  <si>
    <t>Всього:</t>
  </si>
  <si>
    <t>За рахунок коштів бюджету участі - 70 %</t>
  </si>
  <si>
    <t>За рахунок власників ОСББ - 30%</t>
  </si>
  <si>
    <t>Одиниця  виміру (шт, м2, м3, кг)</t>
  </si>
  <si>
    <t>Непередбачені витрати</t>
  </si>
  <si>
    <t>Гарантійний лист</t>
  </si>
  <si>
    <r>
      <t>*</t>
    </r>
    <r>
      <rPr>
        <sz val="11"/>
        <color rgb="FFFFFFFF"/>
        <rFont val="Times New Roman"/>
        <family val="1"/>
        <charset val="204"/>
      </rPr>
      <t>_</t>
    </r>
    <r>
      <rPr>
        <sz val="11"/>
        <color rgb="FF000000"/>
        <rFont val="Times New Roman"/>
        <family val="1"/>
        <charset val="204"/>
      </rPr>
      <t>у разі зміни специфікації, автор повинен надати заяву з проханням внести зміни до специфікації.</t>
    </r>
  </si>
  <si>
    <t xml:space="preserve">                                                                                                          Директору департаменту
                                                                                                          з питань енергоефективних  
                                                                                                          технологій та ініціатив 
                                                                                                          Дніпровської міської ради 
                                                                                                          Семеннікову Д. Ю. 
                                                                                                          Від ОСББ  «______________________»
                                                                                                          В особі ______________________</t>
  </si>
  <si>
    <t>ОСББ «_____________________________________________________», 
в особі __________________________, бере на себе зобов’язання реалізувати проект бюджету участі №_____ 2018 року, у частині спів-фінансування у розмірі ____%, а саме ____________ грн, та забезпечити виконання проекту у відповідності специфікації, наведеної у таблиці:</t>
  </si>
  <si>
    <t>(дата)</t>
  </si>
  <si>
    <t>(підпис)</t>
  </si>
  <si>
    <t>Монтажна піна</t>
  </si>
  <si>
    <t>шт.</t>
  </si>
  <si>
    <t>Металопластикові вікна</t>
  </si>
  <si>
    <t xml:space="preserve">Дюбелi </t>
  </si>
  <si>
    <t>100 шт</t>
  </si>
  <si>
    <t>Знiмання засклених вiконних рам</t>
  </si>
  <si>
    <t>Демонтаж вiконних коробок в кам'яних</t>
  </si>
  <si>
    <t>стiнах з вiдбиванням штукатурки в укосах</t>
  </si>
  <si>
    <t xml:space="preserve"> </t>
  </si>
  <si>
    <t>Установлення вiконних блокiв iз</t>
  </si>
  <si>
    <t>металопластику в кам'яних стiнах, площа</t>
  </si>
  <si>
    <t>прорiзу до 3 м2</t>
  </si>
  <si>
    <t>100 кв. м</t>
  </si>
  <si>
    <t>100 шт.</t>
  </si>
  <si>
    <t>100 кв.м.</t>
  </si>
  <si>
    <t>«___Китайська стінка-Західний-теплий під їзд__"__________________________________________________»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</si>
</sst>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4"/>
      <color rgb="FF000000"/>
      <name val="Times New Roman"/>
    </font>
    <font>
      <b/>
      <sz val="14"/>
      <color rgb="FF000000"/>
      <name val="Times New Roman"/>
    </font>
    <font>
      <sz val="14"/>
      <name val="Times New Roman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0" fontId="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1" fillId="0" borderId="0" xfId="0" applyFont="1" applyBorder="1" applyAlignment="1"/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4" fontId="0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6" xfId="0" applyFont="1" applyBorder="1" applyAlignment="1"/>
    <xf numFmtId="0" fontId="3" fillId="0" borderId="0" xfId="0" applyFont="1" applyAlignment="1">
      <alignment horizontal="center"/>
    </xf>
    <xf numFmtId="4" fontId="0" fillId="0" borderId="1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6" fillId="0" borderId="0" xfId="0" applyFont="1" applyAlignment="1"/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/>
    <xf numFmtId="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8"/>
  <sheetViews>
    <sheetView tabSelected="1" zoomScale="70" zoomScaleNormal="70" workbookViewId="0">
      <selection activeCell="A9" sqref="A9:F20"/>
    </sheetView>
  </sheetViews>
  <sheetFormatPr defaultColWidth="10.109375" defaultRowHeight="15" customHeight="1" x14ac:dyDescent="0.3"/>
  <cols>
    <col min="1" max="1" width="4.88671875" customWidth="1"/>
    <col min="2" max="2" width="36.88671875" customWidth="1"/>
    <col min="3" max="3" width="11" customWidth="1"/>
    <col min="4" max="4" width="11.109375" customWidth="1"/>
    <col min="5" max="5" width="14.5546875" customWidth="1"/>
    <col min="6" max="6" width="12" customWidth="1"/>
    <col min="7" max="7" width="6.109375" customWidth="1"/>
    <col min="8" max="8" width="35.109375" customWidth="1"/>
    <col min="9" max="9" width="6.109375" customWidth="1"/>
    <col min="10" max="10" width="7.44140625" customWidth="1"/>
    <col min="11" max="11" width="8.77734375" customWidth="1"/>
    <col min="12" max="12" width="9.6640625" customWidth="1"/>
    <col min="13" max="13" width="8.44140625" customWidth="1"/>
    <col min="14" max="26" width="6.109375" customWidth="1"/>
  </cols>
  <sheetData>
    <row r="1" spans="1:26" s="19" customFormat="1" ht="18.75" customHeight="1" x14ac:dyDescent="0.3">
      <c r="A1" s="15"/>
      <c r="B1" s="16"/>
      <c r="C1" s="16"/>
      <c r="D1" s="16"/>
      <c r="E1" s="16"/>
      <c r="F1" s="16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9" customFormat="1" ht="18.75" customHeight="1" x14ac:dyDescent="0.3">
      <c r="A2" s="15"/>
      <c r="B2" s="16"/>
      <c r="C2" s="16"/>
      <c r="D2" s="16"/>
      <c r="E2" s="16"/>
      <c r="F2" s="16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9" customFormat="1" ht="18.75" customHeight="1" x14ac:dyDescent="0.3">
      <c r="A3" s="15"/>
      <c r="B3" s="16"/>
      <c r="C3" s="16"/>
      <c r="D3" s="16"/>
      <c r="E3" s="16"/>
      <c r="F3" s="16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9" customFormat="1" ht="18.75" customHeight="1" x14ac:dyDescent="0.3">
      <c r="A4" s="15"/>
      <c r="B4" s="16"/>
      <c r="C4" s="16"/>
      <c r="D4" s="16"/>
      <c r="E4" s="16"/>
      <c r="F4" s="16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60" t="s">
        <v>0</v>
      </c>
      <c r="B5" s="61"/>
      <c r="C5" s="61"/>
      <c r="D5" s="61"/>
      <c r="E5" s="61"/>
      <c r="F5" s="6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62" t="s">
        <v>33</v>
      </c>
      <c r="B6" s="63"/>
      <c r="C6" s="63"/>
      <c r="D6" s="63"/>
      <c r="E6" s="63"/>
      <c r="F6" s="6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60" t="s">
        <v>1</v>
      </c>
      <c r="B7" s="61"/>
      <c r="C7" s="61"/>
      <c r="D7" s="61"/>
      <c r="E7" s="61"/>
      <c r="F7" s="6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Bot="1" x14ac:dyDescent="0.35">
      <c r="A8" s="2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5" customHeight="1" thickBot="1" x14ac:dyDescent="0.35">
      <c r="A9" s="33" t="s">
        <v>2</v>
      </c>
      <c r="B9" s="34" t="s">
        <v>3</v>
      </c>
      <c r="C9" s="34" t="s">
        <v>10</v>
      </c>
      <c r="D9" s="34" t="s">
        <v>4</v>
      </c>
      <c r="E9" s="34" t="s">
        <v>5</v>
      </c>
      <c r="F9" s="35" t="s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21">
        <v>1</v>
      </c>
      <c r="B10" s="53" t="s">
        <v>18</v>
      </c>
      <c r="C10" s="54" t="s">
        <v>19</v>
      </c>
      <c r="D10" s="32">
        <v>223.14</v>
      </c>
      <c r="E10" s="26">
        <v>32</v>
      </c>
      <c r="F10" s="51">
        <f t="shared" ref="F10:F18" si="0">D10*E10</f>
        <v>7140.48</v>
      </c>
      <c r="G10" s="52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7" customFormat="1" ht="18" customHeight="1" x14ac:dyDescent="0.3">
      <c r="A11" s="3">
        <v>2</v>
      </c>
      <c r="B11" s="4" t="s">
        <v>20</v>
      </c>
      <c r="C11" s="55" t="s">
        <v>19</v>
      </c>
      <c r="D11" s="5">
        <v>6158.85</v>
      </c>
      <c r="E11" s="4">
        <v>16</v>
      </c>
      <c r="F11" s="5">
        <f t="shared" si="0"/>
        <v>98541.6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7" customFormat="1" ht="18" customHeight="1" x14ac:dyDescent="0.3">
      <c r="A12" s="3">
        <v>3</v>
      </c>
      <c r="B12" s="4" t="s">
        <v>21</v>
      </c>
      <c r="C12" s="55" t="s">
        <v>22</v>
      </c>
      <c r="D12" s="5">
        <v>2496</v>
      </c>
      <c r="E12" s="56">
        <v>0.96</v>
      </c>
      <c r="F12" s="5">
        <f t="shared" si="0"/>
        <v>2396.16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7" customFormat="1" ht="18" customHeight="1" x14ac:dyDescent="0.3">
      <c r="A13" s="3">
        <v>4</v>
      </c>
      <c r="B13" s="4" t="s">
        <v>23</v>
      </c>
      <c r="C13" s="55" t="s">
        <v>30</v>
      </c>
      <c r="D13" s="5">
        <v>4383.24</v>
      </c>
      <c r="E13" s="4">
        <v>0.86</v>
      </c>
      <c r="F13" s="5">
        <f t="shared" si="0"/>
        <v>3769.5863999999997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7" customFormat="1" ht="18" customHeight="1" x14ac:dyDescent="0.3">
      <c r="A14" s="25">
        <v>5</v>
      </c>
      <c r="B14" s="20" t="s">
        <v>24</v>
      </c>
      <c r="C14" s="58" t="s">
        <v>31</v>
      </c>
      <c r="D14" s="5">
        <v>12530.74</v>
      </c>
      <c r="E14" s="4">
        <v>0.16</v>
      </c>
      <c r="F14" s="5">
        <f t="shared" si="0"/>
        <v>2004.9184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7" customFormat="1" ht="18" customHeight="1" x14ac:dyDescent="0.3">
      <c r="A15" s="57" t="s">
        <v>26</v>
      </c>
      <c r="B15" s="27" t="s">
        <v>25</v>
      </c>
      <c r="C15" s="22"/>
      <c r="D15" s="23"/>
      <c r="E15" s="4"/>
      <c r="F15" s="5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7" customFormat="1" ht="18" customHeight="1" x14ac:dyDescent="0.3">
      <c r="A16" s="22">
        <v>6</v>
      </c>
      <c r="B16" s="39" t="s">
        <v>27</v>
      </c>
      <c r="C16" s="59" t="s">
        <v>32</v>
      </c>
      <c r="D16" s="24">
        <v>12147.97</v>
      </c>
      <c r="E16" s="4">
        <v>0.86</v>
      </c>
      <c r="F16" s="5">
        <f t="shared" si="0"/>
        <v>10447.254199999999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7" customFormat="1" ht="18" customHeight="1" x14ac:dyDescent="0.3">
      <c r="A17" s="57" t="s">
        <v>26</v>
      </c>
      <c r="B17" s="39" t="s">
        <v>28</v>
      </c>
      <c r="C17" s="27"/>
      <c r="D17" s="24"/>
      <c r="E17" s="4"/>
      <c r="F17" s="5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7" customFormat="1" ht="18" customHeight="1" x14ac:dyDescent="0.3">
      <c r="A18" s="57" t="s">
        <v>26</v>
      </c>
      <c r="B18" s="36" t="s">
        <v>29</v>
      </c>
      <c r="C18" s="21"/>
      <c r="D18" s="5"/>
      <c r="E18" s="4"/>
      <c r="F18" s="5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3">
      <c r="A19" s="3">
        <v>22</v>
      </c>
      <c r="B19" s="4" t="s">
        <v>11</v>
      </c>
      <c r="C19" s="3"/>
      <c r="D19" s="5"/>
      <c r="E19" s="4"/>
      <c r="F19" s="5">
        <f>SUM(F10:F18)*0.2</f>
        <v>24859.999800000001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64" t="s">
        <v>7</v>
      </c>
      <c r="B20" s="65"/>
      <c r="C20" s="66">
        <f>SUM(F10:F19)</f>
        <v>149159.9988</v>
      </c>
      <c r="D20" s="67"/>
      <c r="E20" s="67"/>
      <c r="F20" s="6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3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8"/>
      <c r="B22" s="18" t="s">
        <v>8</v>
      </c>
      <c r="C22" s="17">
        <f>C20*0.7</f>
        <v>104411.99915999999</v>
      </c>
      <c r="D22" s="9"/>
      <c r="E22" s="9"/>
      <c r="F22" s="9"/>
      <c r="G22" s="9"/>
      <c r="H22" s="10"/>
      <c r="I22" s="9"/>
      <c r="J22" s="9"/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8"/>
      <c r="B23" s="18" t="s">
        <v>9</v>
      </c>
      <c r="C23" s="17">
        <f>C20*0.3</f>
        <v>44747.999640000002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5"/>
      <c r="B25" s="16"/>
      <c r="C25" s="16"/>
      <c r="D25" s="16"/>
      <c r="E25" s="16"/>
      <c r="F25" s="16"/>
      <c r="G25" s="9"/>
      <c r="H25" s="9"/>
      <c r="I25" s="9"/>
      <c r="J25" s="9"/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5"/>
      <c r="B26" s="16"/>
      <c r="C26" s="16"/>
      <c r="D26" s="16"/>
      <c r="E26" s="16"/>
      <c r="F26" s="16"/>
      <c r="G26" s="9"/>
      <c r="H26" s="9"/>
      <c r="I26" s="9"/>
      <c r="J26" s="9"/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9" customFormat="1" ht="18.75" customHeight="1" x14ac:dyDescent="0.3">
      <c r="A27" s="15"/>
      <c r="B27" s="16"/>
      <c r="C27" s="16"/>
      <c r="D27" s="16"/>
      <c r="E27" s="16"/>
      <c r="F27" s="16"/>
      <c r="G27" s="9"/>
      <c r="H27" s="9"/>
      <c r="I27" s="9"/>
      <c r="J27" s="9"/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9" customFormat="1" ht="18.75" customHeight="1" x14ac:dyDescent="0.3">
      <c r="A28" s="15"/>
      <c r="B28" s="16"/>
      <c r="C28" s="16"/>
      <c r="D28" s="16"/>
      <c r="E28" s="16"/>
      <c r="F28" s="16"/>
      <c r="G28" s="9"/>
      <c r="H28" s="9"/>
      <c r="I28" s="9"/>
      <c r="J28" s="9"/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9" customFormat="1" ht="18.75" customHeight="1" x14ac:dyDescent="0.3">
      <c r="A29" s="15"/>
      <c r="B29" s="16"/>
      <c r="C29" s="16"/>
      <c r="D29" s="16"/>
      <c r="E29" s="16"/>
      <c r="F29" s="16"/>
      <c r="G29" s="9"/>
      <c r="H29" s="9"/>
      <c r="I29" s="9"/>
      <c r="J29" s="9"/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19" customFormat="1" ht="18.75" customHeight="1" x14ac:dyDescent="0.3">
      <c r="A30" s="15"/>
      <c r="B30" s="16"/>
      <c r="C30" s="16"/>
      <c r="D30" s="16"/>
      <c r="E30" s="16"/>
      <c r="F30" s="16"/>
      <c r="G30" s="9"/>
      <c r="H30" s="9"/>
      <c r="I30" s="9"/>
      <c r="J30" s="9"/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5"/>
      <c r="B31" s="16"/>
      <c r="C31" s="16"/>
      <c r="D31" s="16"/>
      <c r="E31" s="16"/>
      <c r="F31" s="16"/>
      <c r="G31" s="9"/>
      <c r="H31" s="9"/>
      <c r="I31" s="9"/>
      <c r="J31" s="9"/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9" customFormat="1" ht="18.75" customHeight="1" x14ac:dyDescent="0.3">
      <c r="A32" s="15"/>
      <c r="B32" s="16"/>
      <c r="C32" s="16"/>
      <c r="D32" s="16"/>
      <c r="E32" s="16"/>
      <c r="F32" s="16"/>
      <c r="G32" s="9"/>
      <c r="H32" s="9"/>
      <c r="I32" s="9"/>
      <c r="J32" s="9"/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9" customFormat="1" ht="18.75" customHeight="1" x14ac:dyDescent="0.3">
      <c r="A33" s="15"/>
      <c r="B33" s="16"/>
      <c r="C33" s="16"/>
      <c r="D33" s="16"/>
      <c r="E33" s="16"/>
      <c r="F33" s="16"/>
      <c r="G33" s="9"/>
      <c r="H33" s="9"/>
      <c r="I33" s="9"/>
      <c r="J33" s="9"/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8"/>
      <c r="B34" s="9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1"/>
      <c r="B35" s="11"/>
      <c r="C35" s="11"/>
      <c r="D35" s="11"/>
      <c r="E35" s="11"/>
      <c r="F35" s="11"/>
      <c r="G35" s="9"/>
      <c r="H35" s="9"/>
      <c r="I35" s="9"/>
      <c r="J35" s="9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8" customHeight="1" x14ac:dyDescent="0.3">
      <c r="A36" s="76" t="s">
        <v>14</v>
      </c>
      <c r="B36" s="77"/>
      <c r="C36" s="77"/>
      <c r="D36" s="77"/>
      <c r="E36" s="77"/>
      <c r="F36" s="77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28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78" t="s">
        <v>12</v>
      </c>
      <c r="B38" s="78"/>
      <c r="C38" s="78"/>
      <c r="D38" s="78"/>
      <c r="E38" s="78"/>
      <c r="F38" s="78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28"/>
      <c r="T39" s="1"/>
      <c r="U39" s="1"/>
      <c r="V39" s="1"/>
      <c r="W39" s="1"/>
      <c r="X39" s="1"/>
      <c r="Y39" s="1"/>
      <c r="Z39" s="1"/>
    </row>
    <row r="40" spans="1:26" ht="120.75" customHeight="1" thickBot="1" x14ac:dyDescent="0.35">
      <c r="A40" s="79" t="s">
        <v>15</v>
      </c>
      <c r="B40" s="79"/>
      <c r="C40" s="79"/>
      <c r="D40" s="79"/>
      <c r="E40" s="79"/>
      <c r="F40" s="79"/>
      <c r="T40" s="1"/>
      <c r="U40" s="1"/>
      <c r="V40" s="1"/>
      <c r="W40" s="1"/>
      <c r="X40" s="1"/>
      <c r="Y40" s="1"/>
      <c r="Z40" s="1"/>
    </row>
    <row r="41" spans="1:26" ht="113.25" customHeight="1" thickBot="1" x14ac:dyDescent="0.35">
      <c r="A41" s="33" t="str">
        <f>A9</f>
        <v>№ з/п</v>
      </c>
      <c r="B41" s="34" t="str">
        <f>B9</f>
        <v>Назва робіт (товарів, послуг)</v>
      </c>
      <c r="C41" s="34" t="str">
        <f>C9</f>
        <v>Одиниця  виміру (шт, м2, м3, кг)</v>
      </c>
      <c r="D41" s="34" t="str">
        <f>D9</f>
        <v>Орієнтовна вартість одиниці виміру, грн.</v>
      </c>
      <c r="E41" s="34" t="str">
        <f>E9</f>
        <v>Загальний обсяг робіт (кількість одиниць)</v>
      </c>
      <c r="F41" s="35" t="str">
        <f>F9</f>
        <v>Загальна вартість, грн.</v>
      </c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21">
        <f>A10</f>
        <v>1</v>
      </c>
      <c r="B42" s="36" t="str">
        <f>B10</f>
        <v>Монтажна піна</v>
      </c>
      <c r="C42" s="41" t="str">
        <f>C10</f>
        <v>шт.</v>
      </c>
      <c r="D42" s="40">
        <f>D10</f>
        <v>223.14</v>
      </c>
      <c r="E42" s="41">
        <f>E10</f>
        <v>32</v>
      </c>
      <c r="F42" s="40">
        <f>F10</f>
        <v>7140.48</v>
      </c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3">
        <f>A11</f>
        <v>2</v>
      </c>
      <c r="B43" s="37" t="str">
        <f>B11</f>
        <v>Металопластикові вікна</v>
      </c>
      <c r="C43" s="43" t="str">
        <f>C11</f>
        <v>шт.</v>
      </c>
      <c r="D43" s="42">
        <f>D11</f>
        <v>6158.85</v>
      </c>
      <c r="E43" s="43">
        <f>E11</f>
        <v>16</v>
      </c>
      <c r="F43" s="42">
        <f>F11</f>
        <v>98541.6</v>
      </c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3">
        <f>A12</f>
        <v>3</v>
      </c>
      <c r="B44" s="37" t="str">
        <f>B12</f>
        <v xml:space="preserve">Дюбелi </v>
      </c>
      <c r="C44" s="43" t="str">
        <f>C12</f>
        <v>100 шт</v>
      </c>
      <c r="D44" s="42">
        <f>D12</f>
        <v>2496</v>
      </c>
      <c r="E44" s="43">
        <f>E12</f>
        <v>0.96</v>
      </c>
      <c r="F44" s="42">
        <f>F12</f>
        <v>2396.16</v>
      </c>
      <c r="T44" s="1"/>
      <c r="U44" s="1"/>
      <c r="V44" s="1"/>
      <c r="W44" s="1"/>
      <c r="X44" s="1"/>
      <c r="Y44" s="1"/>
      <c r="Z44" s="1"/>
    </row>
    <row r="45" spans="1:26" s="19" customFormat="1" ht="18.75" customHeight="1" x14ac:dyDescent="0.3">
      <c r="A45" s="3">
        <f>A13</f>
        <v>4</v>
      </c>
      <c r="B45" s="37" t="str">
        <f>B13</f>
        <v>Знiмання засклених вiконних рам</v>
      </c>
      <c r="C45" s="43" t="str">
        <f>C13</f>
        <v>100 кв. м</v>
      </c>
      <c r="D45" s="42">
        <f>D13</f>
        <v>4383.24</v>
      </c>
      <c r="E45" s="43">
        <f>E13</f>
        <v>0.86</v>
      </c>
      <c r="F45" s="42">
        <f>F13</f>
        <v>3769.5863999999997</v>
      </c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25">
        <f>A14</f>
        <v>5</v>
      </c>
      <c r="B46" s="38" t="str">
        <f>B14</f>
        <v>Демонтаж вiконних коробок в кам'яних</v>
      </c>
      <c r="C46" s="47" t="str">
        <f>C14</f>
        <v>100 шт.</v>
      </c>
      <c r="D46" s="42">
        <f>D14</f>
        <v>12530.74</v>
      </c>
      <c r="E46" s="43">
        <f>E14</f>
        <v>0.16</v>
      </c>
      <c r="F46" s="42">
        <f>F14</f>
        <v>2004.9184</v>
      </c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22" t="str">
        <f>A15</f>
        <v xml:space="preserve"> </v>
      </c>
      <c r="B47" s="39" t="str">
        <f>B15</f>
        <v>стiнах з вiдбиванням штукатурки в укосах</v>
      </c>
      <c r="C47" s="45">
        <f>C15</f>
        <v>0</v>
      </c>
      <c r="D47" s="44">
        <f>D15</f>
        <v>0</v>
      </c>
      <c r="E47" s="43">
        <f>E15</f>
        <v>0</v>
      </c>
      <c r="F47" s="42">
        <f>F15</f>
        <v>0</v>
      </c>
      <c r="T47" s="1"/>
      <c r="U47" s="1"/>
      <c r="V47" s="1"/>
      <c r="W47" s="1"/>
      <c r="X47" s="1"/>
      <c r="Y47" s="1"/>
      <c r="Z47" s="1"/>
    </row>
    <row r="48" spans="1:26" s="19" customFormat="1" ht="18.75" customHeight="1" x14ac:dyDescent="0.3">
      <c r="A48" s="22">
        <f>A16</f>
        <v>6</v>
      </c>
      <c r="B48" s="39" t="str">
        <f>B16</f>
        <v>Установлення вiконних блокiв iз</v>
      </c>
      <c r="C48" s="45" t="str">
        <f>C16</f>
        <v>100 кв.м.</v>
      </c>
      <c r="D48" s="48">
        <f>D16</f>
        <v>12147.97</v>
      </c>
      <c r="E48" s="43">
        <f>E16</f>
        <v>0.86</v>
      </c>
      <c r="F48" s="42">
        <f>F16</f>
        <v>10447.254199999999</v>
      </c>
      <c r="T48" s="1"/>
      <c r="U48" s="1"/>
      <c r="V48" s="1"/>
      <c r="W48" s="1"/>
      <c r="X48" s="1"/>
      <c r="Y48" s="1"/>
      <c r="Z48" s="1"/>
    </row>
    <row r="49" spans="1:26" s="19" customFormat="1" ht="18.75" customHeight="1" x14ac:dyDescent="0.3">
      <c r="A49" s="22" t="str">
        <f>A17</f>
        <v xml:space="preserve"> </v>
      </c>
      <c r="B49" s="39" t="str">
        <f>B17</f>
        <v>металопластику в кам'яних стiнах, площа</v>
      </c>
      <c r="C49" s="45">
        <f>C17</f>
        <v>0</v>
      </c>
      <c r="D49" s="48">
        <f>D17</f>
        <v>0</v>
      </c>
      <c r="E49" s="43">
        <f>E17</f>
        <v>0</v>
      </c>
      <c r="F49" s="42">
        <f>F17</f>
        <v>0</v>
      </c>
      <c r="T49" s="1"/>
      <c r="U49" s="1"/>
      <c r="V49" s="1"/>
      <c r="W49" s="1"/>
      <c r="X49" s="1"/>
      <c r="Y49" s="1"/>
      <c r="Z49" s="1"/>
    </row>
    <row r="50" spans="1:26" s="19" customFormat="1" ht="18.75" customHeight="1" x14ac:dyDescent="0.3">
      <c r="A50" s="22" t="str">
        <f>A18</f>
        <v xml:space="preserve"> </v>
      </c>
      <c r="B50" s="36" t="str">
        <f>B18</f>
        <v>прорiзу до 3 м2</v>
      </c>
      <c r="C50" s="41">
        <f>C18</f>
        <v>0</v>
      </c>
      <c r="D50" s="42">
        <f>D18</f>
        <v>0</v>
      </c>
      <c r="E50" s="43">
        <f>E18</f>
        <v>0</v>
      </c>
      <c r="F50" s="42">
        <f>F18</f>
        <v>0</v>
      </c>
      <c r="T50" s="1"/>
      <c r="U50" s="1"/>
      <c r="V50" s="1"/>
      <c r="W50" s="1"/>
      <c r="X50" s="1"/>
      <c r="Y50" s="1"/>
      <c r="Z50" s="1"/>
    </row>
    <row r="51" spans="1:26" s="19" customFormat="1" ht="18.75" customHeight="1" x14ac:dyDescent="0.3">
      <c r="A51" s="22" t="e">
        <f>#REF!</f>
        <v>#REF!</v>
      </c>
      <c r="B51" s="37" t="e">
        <f>#REF!</f>
        <v>#REF!</v>
      </c>
      <c r="C51" s="43" t="e">
        <f>#REF!</f>
        <v>#REF!</v>
      </c>
      <c r="D51" s="42" t="e">
        <f>#REF!</f>
        <v>#REF!</v>
      </c>
      <c r="E51" s="43" t="e">
        <f>#REF!</f>
        <v>#REF!</v>
      </c>
      <c r="F51" s="42" t="e">
        <f>#REF!</f>
        <v>#REF!</v>
      </c>
      <c r="T51" s="1"/>
      <c r="U51" s="1"/>
      <c r="V51" s="1"/>
      <c r="W51" s="1"/>
      <c r="X51" s="1"/>
      <c r="Y51" s="1"/>
      <c r="Z51" s="1"/>
    </row>
    <row r="52" spans="1:26" s="19" customFormat="1" ht="18.75" customHeight="1" x14ac:dyDescent="0.3">
      <c r="A52" s="3" t="e">
        <f>#REF!</f>
        <v>#REF!</v>
      </c>
      <c r="B52" s="37" t="e">
        <f>#REF!</f>
        <v>#REF!</v>
      </c>
      <c r="C52" s="43" t="e">
        <f>#REF!</f>
        <v>#REF!</v>
      </c>
      <c r="D52" s="42" t="e">
        <f>#REF!</f>
        <v>#REF!</v>
      </c>
      <c r="E52" s="43" t="e">
        <f>#REF!</f>
        <v>#REF!</v>
      </c>
      <c r="F52" s="42" t="e">
        <f>#REF!</f>
        <v>#REF!</v>
      </c>
      <c r="T52" s="1"/>
      <c r="U52" s="1"/>
      <c r="V52" s="1"/>
      <c r="W52" s="1"/>
      <c r="X52" s="1"/>
      <c r="Y52" s="1"/>
      <c r="Z52" s="1"/>
    </row>
    <row r="53" spans="1:26" s="19" customFormat="1" ht="18.75" customHeight="1" x14ac:dyDescent="0.3">
      <c r="A53" s="3" t="e">
        <f>#REF!</f>
        <v>#REF!</v>
      </c>
      <c r="B53" s="37" t="e">
        <f>#REF!</f>
        <v>#REF!</v>
      </c>
      <c r="C53" s="43" t="e">
        <f>#REF!</f>
        <v>#REF!</v>
      </c>
      <c r="D53" s="42" t="e">
        <f>#REF!</f>
        <v>#REF!</v>
      </c>
      <c r="E53" s="43" t="e">
        <f>#REF!</f>
        <v>#REF!</v>
      </c>
      <c r="F53" s="42" t="e">
        <f>#REF!</f>
        <v>#REF!</v>
      </c>
      <c r="T53" s="1"/>
      <c r="U53" s="1"/>
      <c r="V53" s="1"/>
      <c r="W53" s="1"/>
      <c r="X53" s="1"/>
      <c r="Y53" s="1"/>
      <c r="Z53" s="1"/>
    </row>
    <row r="54" spans="1:26" s="19" customFormat="1" ht="18.75" customHeight="1" x14ac:dyDescent="0.3">
      <c r="A54" s="3" t="e">
        <f>#REF!</f>
        <v>#REF!</v>
      </c>
      <c r="B54" s="37" t="e">
        <f>#REF!</f>
        <v>#REF!</v>
      </c>
      <c r="C54" s="43" t="e">
        <f>#REF!</f>
        <v>#REF!</v>
      </c>
      <c r="D54" s="42" t="e">
        <f>#REF!</f>
        <v>#REF!</v>
      </c>
      <c r="E54" s="43" t="e">
        <f>#REF!</f>
        <v>#REF!</v>
      </c>
      <c r="F54" s="42" t="e">
        <f>#REF!</f>
        <v>#REF!</v>
      </c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3" t="e">
        <f>#REF!</f>
        <v>#REF!</v>
      </c>
      <c r="B55" s="37" t="e">
        <f>#REF!</f>
        <v>#REF!</v>
      </c>
      <c r="C55" s="43" t="e">
        <f>#REF!</f>
        <v>#REF!</v>
      </c>
      <c r="D55" s="42" t="e">
        <f>#REF!</f>
        <v>#REF!</v>
      </c>
      <c r="E55" s="43" t="e">
        <f>#REF!</f>
        <v>#REF!</v>
      </c>
      <c r="F55" s="42" t="e">
        <f>#REF!</f>
        <v>#REF!</v>
      </c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3" t="e">
        <f>#REF!</f>
        <v>#REF!</v>
      </c>
      <c r="B56" s="37" t="e">
        <f>#REF!</f>
        <v>#REF!</v>
      </c>
      <c r="C56" s="43" t="e">
        <f>#REF!</f>
        <v>#REF!</v>
      </c>
      <c r="D56" s="42" t="e">
        <f>#REF!</f>
        <v>#REF!</v>
      </c>
      <c r="E56" s="43" t="e">
        <f>#REF!</f>
        <v>#REF!</v>
      </c>
      <c r="F56" s="42" t="e">
        <f>#REF!</f>
        <v>#REF!</v>
      </c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3" t="e">
        <f>#REF!</f>
        <v>#REF!</v>
      </c>
      <c r="B57" s="37" t="e">
        <f>#REF!</f>
        <v>#REF!</v>
      </c>
      <c r="C57" s="43" t="e">
        <f>#REF!</f>
        <v>#REF!</v>
      </c>
      <c r="D57" s="42" t="e">
        <f>#REF!</f>
        <v>#REF!</v>
      </c>
      <c r="E57" s="43" t="e">
        <f>#REF!</f>
        <v>#REF!</v>
      </c>
      <c r="F57" s="42" t="e">
        <f>#REF!</f>
        <v>#REF!</v>
      </c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3" t="e">
        <f>#REF!</f>
        <v>#REF!</v>
      </c>
      <c r="B58" s="37" t="e">
        <f>#REF!</f>
        <v>#REF!</v>
      </c>
      <c r="C58" s="43" t="e">
        <f>#REF!</f>
        <v>#REF!</v>
      </c>
      <c r="D58" s="42" t="e">
        <f>#REF!</f>
        <v>#REF!</v>
      </c>
      <c r="E58" s="43" t="e">
        <f>#REF!</f>
        <v>#REF!</v>
      </c>
      <c r="F58" s="42" t="e">
        <f>#REF!</f>
        <v>#REF!</v>
      </c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3" t="e">
        <f>#REF!</f>
        <v>#REF!</v>
      </c>
      <c r="B59" s="37" t="e">
        <f>#REF!</f>
        <v>#REF!</v>
      </c>
      <c r="C59" s="43" t="e">
        <f>#REF!</f>
        <v>#REF!</v>
      </c>
      <c r="D59" s="42" t="e">
        <f>#REF!</f>
        <v>#REF!</v>
      </c>
      <c r="E59" s="43" t="e">
        <f>#REF!</f>
        <v>#REF!</v>
      </c>
      <c r="F59" s="42" t="e">
        <f>#REF!</f>
        <v>#REF!</v>
      </c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3" t="e">
        <f>#REF!</f>
        <v>#REF!</v>
      </c>
      <c r="B60" s="37" t="e">
        <f>#REF!</f>
        <v>#REF!</v>
      </c>
      <c r="C60" s="43" t="e">
        <f>#REF!</f>
        <v>#REF!</v>
      </c>
      <c r="D60" s="42" t="e">
        <f>#REF!</f>
        <v>#REF!</v>
      </c>
      <c r="E60" s="43" t="e">
        <f>#REF!</f>
        <v>#REF!</v>
      </c>
      <c r="F60" s="42" t="e">
        <f>#REF!</f>
        <v>#REF!</v>
      </c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3" t="e">
        <f>#REF!</f>
        <v>#REF!</v>
      </c>
      <c r="B61" s="37" t="e">
        <f>#REF!</f>
        <v>#REF!</v>
      </c>
      <c r="C61" s="43" t="e">
        <f>#REF!</f>
        <v>#REF!</v>
      </c>
      <c r="D61" s="42" t="e">
        <f>#REF!</f>
        <v>#REF!</v>
      </c>
      <c r="E61" s="43" t="e">
        <f>#REF!</f>
        <v>#REF!</v>
      </c>
      <c r="F61" s="42" t="e">
        <f>#REF!</f>
        <v>#REF!</v>
      </c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3" t="e">
        <f>#REF!</f>
        <v>#REF!</v>
      </c>
      <c r="B62" s="37" t="e">
        <f>#REF!</f>
        <v>#REF!</v>
      </c>
      <c r="C62" s="43" t="e">
        <f>#REF!</f>
        <v>#REF!</v>
      </c>
      <c r="D62" s="42" t="e">
        <f>#REF!</f>
        <v>#REF!</v>
      </c>
      <c r="E62" s="43" t="e">
        <f>#REF!</f>
        <v>#REF!</v>
      </c>
      <c r="F62" s="42" t="e">
        <f>#REF!</f>
        <v>#REF!</v>
      </c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25">
        <f t="shared" ref="A63:F63" si="1">A19</f>
        <v>22</v>
      </c>
      <c r="B63" s="20" t="str">
        <f t="shared" si="1"/>
        <v>Непередбачені витрати</v>
      </c>
      <c r="C63" s="47">
        <f t="shared" si="1"/>
        <v>0</v>
      </c>
      <c r="D63" s="46">
        <f t="shared" si="1"/>
        <v>0</v>
      </c>
      <c r="E63" s="47">
        <f t="shared" si="1"/>
        <v>0</v>
      </c>
      <c r="F63" s="46">
        <f t="shared" si="1"/>
        <v>24859.999800000001</v>
      </c>
      <c r="T63" s="1"/>
      <c r="U63" s="1"/>
      <c r="V63" s="1"/>
      <c r="W63" s="1"/>
      <c r="X63" s="1"/>
      <c r="Y63" s="1"/>
      <c r="Z63" s="1"/>
    </row>
    <row r="64" spans="1:26" s="19" customFormat="1" ht="18.75" customHeight="1" x14ac:dyDescent="0.3">
      <c r="A64" s="68" t="str">
        <f>A20</f>
        <v>Всього:</v>
      </c>
      <c r="B64" s="69"/>
      <c r="C64" s="70">
        <f>C20</f>
        <v>149159.9988</v>
      </c>
      <c r="D64" s="71">
        <f>D20</f>
        <v>0</v>
      </c>
      <c r="E64" s="71">
        <f>E20</f>
        <v>0</v>
      </c>
      <c r="F64" s="72">
        <f>F20</f>
        <v>0</v>
      </c>
      <c r="T64" s="1"/>
      <c r="U64" s="1"/>
      <c r="V64" s="1"/>
      <c r="W64" s="1"/>
      <c r="X64" s="1"/>
      <c r="Y64" s="1"/>
      <c r="Z64" s="1"/>
    </row>
    <row r="65" spans="1:26" s="19" customFormat="1" ht="18.75" customHeight="1" x14ac:dyDescent="0.3">
      <c r="A65" s="12"/>
      <c r="B65" s="13"/>
      <c r="C65" s="12"/>
      <c r="D65" s="14"/>
      <c r="E65" s="13"/>
      <c r="F65" s="14"/>
      <c r="T65" s="1"/>
      <c r="U65" s="1"/>
      <c r="V65" s="1"/>
      <c r="W65" s="1"/>
      <c r="X65" s="1"/>
      <c r="Y65" s="1"/>
      <c r="Z65" s="1"/>
    </row>
    <row r="66" spans="1:26" s="19" customFormat="1" ht="18.75" customHeight="1" x14ac:dyDescent="0.3">
      <c r="B66" s="19" t="str">
        <f>B22</f>
        <v>За рахунок коштів бюджету участі - 70 %</v>
      </c>
      <c r="C66" s="19">
        <f>C22</f>
        <v>104411.99915999999</v>
      </c>
      <c r="T66" s="1"/>
      <c r="U66" s="1"/>
      <c r="V66" s="1"/>
      <c r="W66" s="1"/>
      <c r="X66" s="1"/>
      <c r="Y66" s="1"/>
      <c r="Z66" s="1"/>
    </row>
    <row r="67" spans="1:26" s="19" customFormat="1" ht="18.75" customHeight="1" x14ac:dyDescent="0.3">
      <c r="B67" s="19" t="str">
        <f>B23</f>
        <v>За рахунок власників ОСББ - 30%</v>
      </c>
      <c r="C67" s="19">
        <f>C23</f>
        <v>44747.999640000002</v>
      </c>
      <c r="T67" s="1"/>
      <c r="U67" s="1"/>
      <c r="V67" s="1"/>
      <c r="W67" s="1"/>
      <c r="X67" s="1"/>
      <c r="Y67" s="1"/>
      <c r="Z67" s="1"/>
    </row>
    <row r="68" spans="1:26" s="19" customFormat="1" ht="18.75" customHeight="1" x14ac:dyDescent="0.3"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9"/>
      <c r="B69" s="49"/>
      <c r="C69" s="19"/>
      <c r="D69" s="73"/>
      <c r="E69" s="73"/>
      <c r="F69" s="73"/>
      <c r="S69" s="30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B70" s="50" t="s">
        <v>16</v>
      </c>
      <c r="D70" s="74" t="s">
        <v>17</v>
      </c>
      <c r="E70" s="75"/>
      <c r="F70" s="75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29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B72" s="31" t="s">
        <v>13</v>
      </c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2"/>
      <c r="B73" s="1"/>
      <c r="C73" s="2"/>
      <c r="D73" s="1"/>
      <c r="E73" s="1"/>
      <c r="F73" s="1"/>
      <c r="G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2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2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2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2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2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2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2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2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2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2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2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2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2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2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2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2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2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2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2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2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2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2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2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2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2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2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2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2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2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2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2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2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2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2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2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2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2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2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2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2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2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2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2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2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2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2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2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2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2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2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2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2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2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2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2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2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2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2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2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2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2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2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2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2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2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2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2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2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2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2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2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2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2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2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2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2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2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2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2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2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2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2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2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2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2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2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2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2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2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2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2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2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2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2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2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2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2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2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2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2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2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2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2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2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2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2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2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2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2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2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2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2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2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2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2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2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2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2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2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2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2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2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2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2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2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2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2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2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2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2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2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2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2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2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2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2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2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2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2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2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2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2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2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2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2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2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2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2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2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2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2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2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2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2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2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2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2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2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2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2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2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2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2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2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2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2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2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2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2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2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2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2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2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2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2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2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2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2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2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2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2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2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2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2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2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2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2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2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2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2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2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2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2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2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2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2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2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2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2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2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2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2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2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2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2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2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2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2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2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2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2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2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2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2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2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2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2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2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2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2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2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2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2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2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2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2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2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2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2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2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2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2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2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2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2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2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2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2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2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2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2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2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2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2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2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2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2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2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2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2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2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2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2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2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2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2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2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2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2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2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2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2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2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2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2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2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2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2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2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2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2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2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2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2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2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2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2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2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2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2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2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2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2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2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2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2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2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2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2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2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2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2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2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2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2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2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2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2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2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2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2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2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2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2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2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2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2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2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2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2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2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2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2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2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2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2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2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2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2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2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2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2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2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2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2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2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2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2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2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2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2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2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2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2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2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2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2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2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2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2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2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2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2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2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2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2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2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2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2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2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2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2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2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2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2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2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2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2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2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2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2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2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2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2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2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2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2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2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2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2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2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2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2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2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2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2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2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2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2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2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2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2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2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2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2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2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2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2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2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2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2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2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2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2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2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2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2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2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2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2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2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2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2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2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2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2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2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2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2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2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2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2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2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2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2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2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2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2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2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2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2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2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2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2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2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2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2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2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2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2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2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2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2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2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2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2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2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2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2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2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2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2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2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2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2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2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2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2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2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2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2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2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2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2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2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2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2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2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2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2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2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2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2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2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2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2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2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2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2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2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2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2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2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2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2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2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2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2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2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2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2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2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2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2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2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2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2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2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2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2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2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2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2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2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2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2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2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2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2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2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2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2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2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2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2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2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2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2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2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2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2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2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2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2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2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2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2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2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2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2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2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2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2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2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2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2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2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2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2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2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2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2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2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2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2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2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2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2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2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2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2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2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2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2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2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2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2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2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2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2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2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2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2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2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2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2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2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2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2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2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2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2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2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2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2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2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2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2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2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2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2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2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2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2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2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2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2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2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2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2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2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2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2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2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2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2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2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2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2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2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2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2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2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2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2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2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2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2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2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2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2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2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2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2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2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2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2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2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2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2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2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2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2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2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2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2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2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2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2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2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2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2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2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2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2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2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2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2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2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2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2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2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2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2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2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2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2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2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2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2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2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2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2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2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2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2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2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2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2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2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2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2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2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2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2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2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2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2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2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2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2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2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2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2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2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2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2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2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2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2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2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2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2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2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2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2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2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2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2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2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2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2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2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2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2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2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2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2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2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2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2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2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2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2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2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2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2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2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2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2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2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2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2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2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2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2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2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2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2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2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2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2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2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2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2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2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2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2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2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2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2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2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2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2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2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2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2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2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2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2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2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2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2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2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2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2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2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2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2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2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2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2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2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2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2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2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2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2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2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2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2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2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2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2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2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2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2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2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2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2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2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2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2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2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2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2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2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2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2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2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2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2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2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2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2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2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2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2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2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2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2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2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2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2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2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2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2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2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2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2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2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2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2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2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2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2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2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2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2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2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2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2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2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2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2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2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2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2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2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2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2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2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2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2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2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2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2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2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2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2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2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2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2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2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2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2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2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2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2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2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2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2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2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2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2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2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2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2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2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2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2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2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2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2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2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2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2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2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2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2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2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2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2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2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2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2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2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2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2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2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2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2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2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2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2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2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2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2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2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2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2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2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2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2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2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2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2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2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2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2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2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2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2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2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2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2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2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2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2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2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2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2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2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2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2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2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2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2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2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2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2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2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2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2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2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2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2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2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2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2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2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2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2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2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2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2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2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2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2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2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2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2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2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2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2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2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2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3">
      <c r="A1001" s="2"/>
      <c r="B1001" s="1"/>
      <c r="C1001" s="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 x14ac:dyDescent="0.3">
      <c r="A1002" s="2"/>
      <c r="B1002" s="1"/>
      <c r="C1002" s="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 x14ac:dyDescent="0.3">
      <c r="A1003" s="2"/>
      <c r="B1003" s="1"/>
      <c r="C1003" s="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 x14ac:dyDescent="0.3">
      <c r="A1004" s="2"/>
      <c r="B1004" s="1"/>
      <c r="C1004" s="2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 x14ac:dyDescent="0.3">
      <c r="A1005" s="2"/>
      <c r="B1005" s="1"/>
      <c r="C1005" s="2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 x14ac:dyDescent="0.3">
      <c r="A1006" s="2"/>
      <c r="B1006" s="1"/>
      <c r="C1006" s="2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 x14ac:dyDescent="0.3">
      <c r="A1007" s="2"/>
      <c r="B1007" s="1"/>
      <c r="C1007" s="2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 x14ac:dyDescent="0.3">
      <c r="A1008" s="2"/>
      <c r="B1008" s="1"/>
      <c r="C1008" s="2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 x14ac:dyDescent="0.3">
      <c r="A1009" s="2"/>
      <c r="B1009" s="1"/>
      <c r="C1009" s="2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 x14ac:dyDescent="0.3">
      <c r="A1010" s="2"/>
      <c r="B1010" s="1"/>
      <c r="C1010" s="2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 x14ac:dyDescent="0.3">
      <c r="A1011" s="2"/>
      <c r="B1011" s="1"/>
      <c r="C1011" s="2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 x14ac:dyDescent="0.3">
      <c r="A1012" s="2"/>
      <c r="B1012" s="1"/>
      <c r="C1012" s="2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 x14ac:dyDescent="0.3">
      <c r="A1013" s="2"/>
      <c r="B1013" s="1"/>
      <c r="C1013" s="2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 x14ac:dyDescent="0.3">
      <c r="A1014" s="2"/>
      <c r="B1014" s="1"/>
      <c r="C1014" s="2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 x14ac:dyDescent="0.3">
      <c r="A1015" s="2"/>
      <c r="B1015" s="1"/>
      <c r="C1015" s="2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 x14ac:dyDescent="0.3">
      <c r="A1016" s="2"/>
      <c r="B1016" s="1"/>
      <c r="C1016" s="2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 x14ac:dyDescent="0.3">
      <c r="A1017" s="2"/>
      <c r="B1017" s="1"/>
      <c r="C1017" s="2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 x14ac:dyDescent="0.3">
      <c r="A1018" s="2"/>
      <c r="B1018" s="1"/>
      <c r="C1018" s="2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 x14ac:dyDescent="0.3">
      <c r="A1019" s="2"/>
      <c r="B1019" s="1"/>
      <c r="C1019" s="2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 x14ac:dyDescent="0.3">
      <c r="A1020" s="2"/>
      <c r="B1020" s="1"/>
      <c r="C1020" s="2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 x14ac:dyDescent="0.3">
      <c r="A1021" s="2"/>
      <c r="B1021" s="1"/>
      <c r="C1021" s="2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 x14ac:dyDescent="0.3">
      <c r="A1022" s="2"/>
      <c r="B1022" s="1"/>
      <c r="C1022" s="2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 x14ac:dyDescent="0.3">
      <c r="A1023" s="2"/>
      <c r="B1023" s="1"/>
      <c r="C1023" s="2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 x14ac:dyDescent="0.3">
      <c r="A1024" s="2"/>
      <c r="B1024" s="1"/>
      <c r="C1024" s="2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 x14ac:dyDescent="0.3">
      <c r="A1025" s="2"/>
      <c r="B1025" s="1"/>
      <c r="C1025" s="2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 x14ac:dyDescent="0.3">
      <c r="A1026" s="2"/>
      <c r="B1026" s="1"/>
      <c r="C1026" s="2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 x14ac:dyDescent="0.3">
      <c r="A1027" s="2"/>
      <c r="B1027" s="1"/>
      <c r="C1027" s="2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 x14ac:dyDescent="0.3">
      <c r="A1028" s="2"/>
      <c r="B1028" s="1"/>
      <c r="C1028" s="2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</sheetData>
  <mergeCells count="12">
    <mergeCell ref="A64:B64"/>
    <mergeCell ref="C64:F64"/>
    <mergeCell ref="D69:F69"/>
    <mergeCell ref="D70:F70"/>
    <mergeCell ref="A36:F36"/>
    <mergeCell ref="A38:F38"/>
    <mergeCell ref="A40:F40"/>
    <mergeCell ref="A7:F7"/>
    <mergeCell ref="A6:F6"/>
    <mergeCell ref="A5:F5"/>
    <mergeCell ref="A20:B20"/>
    <mergeCell ref="C20:F20"/>
  </mergeCells>
  <conditionalFormatting sqref="A42:F67">
    <cfRule type="cellIs" dxfId="1" priority="2" operator="equal">
      <formula>0</formula>
    </cfRule>
  </conditionalFormatting>
  <conditionalFormatting sqref="G10">
    <cfRule type="cellIs" dxfId="0" priority="1" operator="equal">
      <formula>0</formula>
    </cfRule>
  </conditionalFormatting>
  <pageMargins left="0.51181102362204722" right="0.51181102362204722" top="0.55118110236220474" bottom="0.55118110236220474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 та гарантійни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</dc:creator>
  <cp:lastModifiedBy>User</cp:lastModifiedBy>
  <cp:lastPrinted>2018-08-08T15:59:57Z</cp:lastPrinted>
  <dcterms:created xsi:type="dcterms:W3CDTF">2018-08-07T15:37:22Z</dcterms:created>
  <dcterms:modified xsi:type="dcterms:W3CDTF">2018-08-09T12:19:51Z</dcterms:modified>
</cp:coreProperties>
</file>