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Google Диск\ОСББ\Документи ОСББ\Громадський проект\2019_\ДокументиПідрядника\"/>
    </mc:Choice>
  </mc:AlternateContent>
  <bookViews>
    <workbookView xWindow="30" yWindow="240" windowWidth="15195" windowHeight="12525"/>
  </bookViews>
  <sheets>
    <sheet name="Лист 1" sheetId="1" r:id="rId1"/>
  </sheets>
  <calcPr calcId="162913"/>
</workbook>
</file>

<file path=xl/calcChain.xml><?xml version="1.0" encoding="utf-8"?>
<calcChain xmlns="http://schemas.openxmlformats.org/spreadsheetml/2006/main">
  <c r="N24" i="1" l="1"/>
  <c r="N21" i="1"/>
  <c r="N22" i="1"/>
  <c r="N19" i="1"/>
  <c r="N14" i="1"/>
  <c r="N17" i="1"/>
  <c r="M11" i="1"/>
  <c r="N16" i="1"/>
  <c r="N15" i="1"/>
</calcChain>
</file>

<file path=xl/sharedStrings.xml><?xml version="1.0" encoding="utf-8"?>
<sst xmlns="http://schemas.openxmlformats.org/spreadsheetml/2006/main" count="51" uniqueCount="42">
  <si>
    <t xml:space="preserve">Замовник  ОСМД "Робоча, 152 - Блок 3/4/5/7/9"                     </t>
  </si>
  <si>
    <t>(наименование  организации)</t>
  </si>
  <si>
    <t xml:space="preserve">Підрядник Фізична особа -  підприємець Мартиросян Корен Варужанович                      </t>
  </si>
  <si>
    <t>ДОГОВІРНА ЦІНА</t>
  </si>
  <si>
    <t>на будівництво ДК 021:2015 код 45230000-8-Будівництво трубопроводів, ліній зв'язку та
електропередач, шосе, доріг, аеродромів і залізничіх доріг, вирівнювання поверхонь (ДСТУ Б.Д.1.1 -
1:2013 Послуги з поточного ремонту автошляхів) , що здійснюється в 2018 році</t>
  </si>
  <si>
    <t xml:space="preserve">Складена в поточних цінах станом на  23 серпня 2018   г.   </t>
  </si>
  <si>
    <t>№
п/п</t>
  </si>
  <si>
    <t>Шифр</t>
  </si>
  <si>
    <t>Найменування робіт та витрат</t>
  </si>
  <si>
    <t>Одиниця
виміру</t>
  </si>
  <si>
    <t>Кількість</t>
  </si>
  <si>
    <t>Ціна,
грн.</t>
  </si>
  <si>
    <t>Вартість,
грн.</t>
  </si>
  <si>
    <t>Локальний кошторис 2-1-1 на Поточний
ремонт автошляхів, Робоча 152</t>
  </si>
  <si>
    <t>РН18-4-1</t>
  </si>
  <si>
    <t>Знімання асфальтобетонних покриттів
доріг за допомогою машин для
холодного фрезерування
асфальтобетонних покриттів окремими
місцями площею до 10 м2 шириною
фрезерування 500 мм та глибиною
фрезерування 50 мм</t>
  </si>
  <si>
    <t>С311-20-М</t>
  </si>
  <si>
    <t>Перевезення сміття до 20 км</t>
  </si>
  <si>
    <t>т</t>
  </si>
  <si>
    <t>С1632-17</t>
  </si>
  <si>
    <t>Утилізація сміття на 1т</t>
  </si>
  <si>
    <t>РН18-42-5</t>
  </si>
  <si>
    <t>С111-1554</t>
  </si>
  <si>
    <t>Бiтуми нафтовi дорожнi БНД-40/60,
перший сорт</t>
  </si>
  <si>
    <t>С1421-9837</t>
  </si>
  <si>
    <t>Сумiшi асфальтобетоннi гарячi i теплi
[асфальтобетон щiльний]
(дорожнi)(аеродромнi), що
застосовуються у верхнiх шарах
покриттiв, дрiбнозернистi, тип Б, марка 1</t>
  </si>
  <si>
    <t>Всього по локальному кошторису</t>
  </si>
  <si>
    <t>Разом вартість робіт, матеріалів та устаткування</t>
  </si>
  <si>
    <t>у тому числі</t>
  </si>
  <si>
    <t xml:space="preserve">     Робота</t>
  </si>
  <si>
    <t>РАЗОМ з урахуванням Єдиного податку</t>
  </si>
  <si>
    <t xml:space="preserve">     </t>
  </si>
  <si>
    <t>Керівник підприємства
(організації) замовника</t>
  </si>
  <si>
    <t xml:space="preserve">  </t>
  </si>
  <si>
    <t>Керівник генеральної
підрядної організації</t>
  </si>
  <si>
    <t>_________________</t>
  </si>
  <si>
    <t xml:space="preserve"> А.В. Караваев                      </t>
  </si>
  <si>
    <t xml:space="preserve">К.В. Мартиросян </t>
  </si>
  <si>
    <t>м2</t>
  </si>
  <si>
    <t>Улаштування покриття товщиною 5 см з
гарячих асфальтобетонних сумiшей
вручну з ущільненням самохідними
котками</t>
  </si>
  <si>
    <t xml:space="preserve">     Матеріали</t>
  </si>
  <si>
    <t>Єдиний податок за ставкою 5%  (у 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</si>
</sst>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0.000"/>
  </numFmts>
  <fonts count="8" x14ac:knownFonts="1">
    <font>
      <sz val="10"/>
      <name val="Arial Cyr"/>
      <charset val="204"/>
    </font>
    <font>
      <sz val="10"/>
      <color indexed="8"/>
      <name val="Arial Cyr"/>
      <charset val="204"/>
    </font>
    <font>
      <i/>
      <sz val="8"/>
      <color indexed="8"/>
      <name val="Arial Cyr"/>
      <charset val="204"/>
    </font>
    <font>
      <b/>
      <sz val="10"/>
      <color indexed="8"/>
      <name val="Arial Cyr"/>
      <charset val="204"/>
    </font>
    <font>
      <u/>
      <sz val="10"/>
      <color indexed="8"/>
      <name val="Arial Cyr"/>
      <charset val="204"/>
    </font>
    <font>
      <sz val="9"/>
      <color indexed="8"/>
      <name val="Arial Cyr"/>
      <charset val="204"/>
    </font>
    <font>
      <i/>
      <sz val="10"/>
      <color indexed="8"/>
      <name val="Arial Cyr"/>
      <charset val="204"/>
    </font>
    <font>
      <b/>
      <u/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top" wrapText="1"/>
    </xf>
    <xf numFmtId="0" fontId="6" fillId="0" borderId="6" xfId="0" applyNumberFormat="1" applyFont="1" applyBorder="1" applyAlignment="1">
      <alignment horizontal="righ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right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left" vertical="top" wrapText="1"/>
    </xf>
    <xf numFmtId="173" fontId="0" fillId="0" borderId="0" xfId="0" applyNumberFormat="1"/>
    <xf numFmtId="172" fontId="3" fillId="2" borderId="10" xfId="0" applyNumberFormat="1" applyFont="1" applyFill="1" applyBorder="1" applyAlignment="1">
      <alignment horizontal="right" vertical="top" wrapText="1"/>
    </xf>
    <xf numFmtId="2" fontId="7" fillId="2" borderId="4" xfId="0" applyNumberFormat="1" applyFont="1" applyFill="1" applyBorder="1" applyAlignment="1">
      <alignment horizontal="right" vertical="top" wrapText="1"/>
    </xf>
    <xf numFmtId="172" fontId="1" fillId="0" borderId="0" xfId="0" applyNumberFormat="1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1" fillId="2" borderId="11" xfId="0" applyNumberFormat="1" applyFont="1" applyFill="1" applyBorder="1" applyAlignment="1">
      <alignment horizontal="left" vertical="top" wrapText="1"/>
    </xf>
    <xf numFmtId="0" fontId="1" fillId="2" borderId="12" xfId="0" applyNumberFormat="1" applyFont="1" applyFill="1" applyBorder="1" applyAlignment="1">
      <alignment horizontal="left" vertical="top" wrapText="1"/>
    </xf>
    <xf numFmtId="172" fontId="3" fillId="2" borderId="18" xfId="0" applyNumberFormat="1" applyFont="1" applyFill="1" applyBorder="1" applyAlignment="1">
      <alignment horizontal="left" vertical="top" wrapText="1"/>
    </xf>
    <xf numFmtId="172" fontId="3" fillId="2" borderId="19" xfId="0" applyNumberFormat="1" applyFont="1" applyFill="1" applyBorder="1" applyAlignment="1">
      <alignment horizontal="left" vertical="top" wrapText="1"/>
    </xf>
    <xf numFmtId="172" fontId="3" fillId="2" borderId="20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right" vertical="top" wrapText="1"/>
    </xf>
    <xf numFmtId="0" fontId="6" fillId="0" borderId="6" xfId="0" applyNumberFormat="1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172" fontId="6" fillId="0" borderId="6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29"/>
  <sheetViews>
    <sheetView showGridLines="0" tabSelected="1" topLeftCell="A14" workbookViewId="0">
      <selection activeCell="Q16" sqref="Q16"/>
    </sheetView>
  </sheetViews>
  <sheetFormatPr defaultRowHeight="12.75" x14ac:dyDescent="0.2"/>
  <cols>
    <col min="1" max="1" width="5.85546875" customWidth="1"/>
    <col min="2" max="2" width="11.7109375" customWidth="1"/>
    <col min="3" max="3" width="2.7109375" customWidth="1"/>
    <col min="4" max="4" width="7.5703125" customWidth="1"/>
    <col min="5" max="5" width="23.42578125" customWidth="1"/>
    <col min="6" max="6" width="0.140625" customWidth="1"/>
    <col min="7" max="7" width="6.85546875" customWidth="1"/>
    <col min="8" max="8" width="0.28515625" customWidth="1"/>
    <col min="9" max="9" width="11.140625" customWidth="1"/>
    <col min="10" max="10" width="2.28515625" customWidth="1"/>
    <col min="11" max="11" width="7.42578125" customWidth="1"/>
    <col min="12" max="12" width="2.5703125" customWidth="1"/>
    <col min="13" max="13" width="11.7109375" customWidth="1"/>
    <col min="14" max="14" width="11.85546875" customWidth="1"/>
    <col min="15" max="15" width="0.85546875" customWidth="1"/>
    <col min="16" max="16" width="10.5703125" bestFit="1" customWidth="1"/>
  </cols>
  <sheetData>
    <row r="1" spans="1:16" ht="14.85" customHeight="1" x14ac:dyDescent="0.2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6" ht="12.4" customHeight="1" x14ac:dyDescent="0.2">
      <c r="A2" s="66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6" ht="14.85" customHeight="1" x14ac:dyDescent="0.2">
      <c r="A3" s="64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6" ht="12.4" customHeight="1" x14ac:dyDescent="0.2">
      <c r="A4" s="66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6" ht="15.4" customHeight="1" x14ac:dyDescent="0.2">
      <c r="A5" s="62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6" ht="42.95" customHeight="1" x14ac:dyDescent="0.2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6" ht="14.85" customHeight="1" thickBot="1" x14ac:dyDescent="0.25">
      <c r="A7" s="64" t="s">
        <v>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6" ht="28.7" customHeight="1" x14ac:dyDescent="0.2">
      <c r="A8" s="1" t="s">
        <v>6</v>
      </c>
      <c r="B8" s="2" t="s">
        <v>7</v>
      </c>
      <c r="C8" s="53" t="s">
        <v>8</v>
      </c>
      <c r="D8" s="53"/>
      <c r="E8" s="53"/>
      <c r="F8" s="53"/>
      <c r="G8" s="53"/>
      <c r="H8" s="53"/>
      <c r="I8" s="3" t="s">
        <v>9</v>
      </c>
      <c r="J8" s="54" t="s">
        <v>10</v>
      </c>
      <c r="K8" s="53"/>
      <c r="L8" s="55"/>
      <c r="M8" s="2" t="s">
        <v>11</v>
      </c>
      <c r="N8" s="4" t="s">
        <v>12</v>
      </c>
    </row>
    <row r="9" spans="1:16" ht="15.4" customHeight="1" x14ac:dyDescent="0.2">
      <c r="A9" s="5">
        <v>1</v>
      </c>
      <c r="B9" s="6">
        <v>2</v>
      </c>
      <c r="C9" s="56">
        <v>3</v>
      </c>
      <c r="D9" s="56"/>
      <c r="E9" s="56"/>
      <c r="F9" s="56"/>
      <c r="G9" s="56"/>
      <c r="H9" s="56"/>
      <c r="I9" s="7">
        <v>4</v>
      </c>
      <c r="J9" s="57">
        <v>5</v>
      </c>
      <c r="K9" s="58"/>
      <c r="L9" s="59"/>
      <c r="M9" s="6">
        <v>6</v>
      </c>
      <c r="N9" s="8">
        <v>7</v>
      </c>
    </row>
    <row r="10" spans="1:16" ht="28.15" customHeight="1" x14ac:dyDescent="0.2">
      <c r="A10" s="12"/>
      <c r="B10" s="13"/>
      <c r="C10" s="60" t="s">
        <v>13</v>
      </c>
      <c r="D10" s="61"/>
      <c r="E10" s="61"/>
      <c r="F10" s="61"/>
      <c r="G10" s="61"/>
      <c r="H10" s="61"/>
      <c r="I10" s="14"/>
      <c r="J10" s="60"/>
      <c r="K10" s="60"/>
      <c r="L10" s="60"/>
      <c r="M10" s="14"/>
      <c r="N10" s="15"/>
    </row>
    <row r="11" spans="1:16" ht="94.15" customHeight="1" x14ac:dyDescent="0.2">
      <c r="A11" s="25">
        <v>1</v>
      </c>
      <c r="B11" s="26" t="s">
        <v>14</v>
      </c>
      <c r="C11" s="48" t="s">
        <v>15</v>
      </c>
      <c r="D11" s="48"/>
      <c r="E11" s="48"/>
      <c r="F11" s="48"/>
      <c r="G11" s="48"/>
      <c r="H11" s="48"/>
      <c r="I11" s="25" t="s">
        <v>38</v>
      </c>
      <c r="J11" s="49">
        <v>1700</v>
      </c>
      <c r="K11" s="49"/>
      <c r="L11" s="49"/>
      <c r="M11" s="23">
        <f>N11/J11</f>
        <v>206.01929999999999</v>
      </c>
      <c r="N11" s="23">
        <v>350232.81</v>
      </c>
    </row>
    <row r="12" spans="1:16" ht="14.85" customHeight="1" x14ac:dyDescent="0.2">
      <c r="A12" s="25"/>
      <c r="B12" s="26" t="s">
        <v>16</v>
      </c>
      <c r="C12" s="48" t="s">
        <v>17</v>
      </c>
      <c r="D12" s="48"/>
      <c r="E12" s="48"/>
      <c r="F12" s="48"/>
      <c r="G12" s="48"/>
      <c r="H12" s="48"/>
      <c r="I12" s="25" t="s">
        <v>18</v>
      </c>
      <c r="J12" s="49">
        <v>153</v>
      </c>
      <c r="K12" s="49"/>
      <c r="L12" s="49"/>
      <c r="M12" s="23">
        <v>103.61</v>
      </c>
      <c r="N12" s="23">
        <v>15852.33</v>
      </c>
    </row>
    <row r="13" spans="1:16" ht="14.85" customHeight="1" x14ac:dyDescent="0.2">
      <c r="A13" s="25"/>
      <c r="B13" s="26" t="s">
        <v>19</v>
      </c>
      <c r="C13" s="48" t="s">
        <v>20</v>
      </c>
      <c r="D13" s="48"/>
      <c r="E13" s="48"/>
      <c r="F13" s="48"/>
      <c r="G13" s="48"/>
      <c r="H13" s="48"/>
      <c r="I13" s="25" t="s">
        <v>18</v>
      </c>
      <c r="J13" s="49">
        <v>153</v>
      </c>
      <c r="K13" s="49"/>
      <c r="L13" s="49"/>
      <c r="M13" s="23">
        <v>41.75</v>
      </c>
      <c r="N13" s="23">
        <v>6387.75</v>
      </c>
    </row>
    <row r="14" spans="1:16" ht="54.4" customHeight="1" x14ac:dyDescent="0.2">
      <c r="A14" s="25">
        <v>2</v>
      </c>
      <c r="B14" s="26" t="s">
        <v>21</v>
      </c>
      <c r="C14" s="48" t="s">
        <v>39</v>
      </c>
      <c r="D14" s="48"/>
      <c r="E14" s="48"/>
      <c r="F14" s="48"/>
      <c r="G14" s="48"/>
      <c r="H14" s="48"/>
      <c r="I14" s="25" t="s">
        <v>38</v>
      </c>
      <c r="J14" s="49">
        <v>1700</v>
      </c>
      <c r="K14" s="49"/>
      <c r="L14" s="49"/>
      <c r="M14" s="23">
        <v>21.47415294117647</v>
      </c>
      <c r="N14" s="23">
        <f>J14*M14</f>
        <v>36506.06</v>
      </c>
      <c r="P14" s="27"/>
    </row>
    <row r="15" spans="1:16" ht="28.15" customHeight="1" x14ac:dyDescent="0.2">
      <c r="A15" s="16"/>
      <c r="B15" s="17" t="s">
        <v>22</v>
      </c>
      <c r="C15" s="50" t="s">
        <v>23</v>
      </c>
      <c r="D15" s="50"/>
      <c r="E15" s="50"/>
      <c r="F15" s="50"/>
      <c r="G15" s="50"/>
      <c r="H15" s="50"/>
      <c r="I15" s="18" t="s">
        <v>18</v>
      </c>
      <c r="J15" s="51">
        <v>1.22</v>
      </c>
      <c r="K15" s="51"/>
      <c r="L15" s="51"/>
      <c r="M15" s="19">
        <v>12501.3</v>
      </c>
      <c r="N15" s="19">
        <f>J15*M15</f>
        <v>15251.585999999999</v>
      </c>
    </row>
    <row r="16" spans="1:16" ht="67.7" customHeight="1" x14ac:dyDescent="0.2">
      <c r="A16" s="16"/>
      <c r="B16" s="17" t="s">
        <v>24</v>
      </c>
      <c r="C16" s="50" t="s">
        <v>25</v>
      </c>
      <c r="D16" s="50"/>
      <c r="E16" s="50"/>
      <c r="F16" s="50"/>
      <c r="G16" s="50"/>
      <c r="H16" s="50"/>
      <c r="I16" s="18" t="s">
        <v>18</v>
      </c>
      <c r="J16" s="52">
        <v>202.3</v>
      </c>
      <c r="K16" s="52"/>
      <c r="L16" s="52"/>
      <c r="M16" s="19">
        <v>2596.96</v>
      </c>
      <c r="N16" s="19">
        <f>J16*M16</f>
        <v>525365.00800000003</v>
      </c>
    </row>
    <row r="17" spans="1:17" ht="15.4" customHeight="1" x14ac:dyDescent="0.2">
      <c r="A17" s="20"/>
      <c r="B17" s="21"/>
      <c r="C17" s="43" t="s">
        <v>26</v>
      </c>
      <c r="D17" s="44"/>
      <c r="E17" s="44"/>
      <c r="F17" s="44"/>
      <c r="G17" s="44"/>
      <c r="H17" s="44"/>
      <c r="I17" s="22"/>
      <c r="J17" s="45"/>
      <c r="K17" s="45"/>
      <c r="L17" s="45"/>
      <c r="M17" s="23"/>
      <c r="N17" s="23">
        <f>SUM(N11:N16)</f>
        <v>949595.54399999999</v>
      </c>
      <c r="P17" s="27"/>
      <c r="Q17" s="27"/>
    </row>
    <row r="18" spans="1:17" ht="14.1" customHeight="1" x14ac:dyDescent="0.2">
      <c r="A18" s="24"/>
      <c r="B18" s="22"/>
      <c r="C18" s="43"/>
      <c r="D18" s="43"/>
      <c r="E18" s="43"/>
      <c r="F18" s="43"/>
      <c r="G18" s="43"/>
      <c r="H18" s="43"/>
      <c r="I18" s="24"/>
      <c r="J18" s="45"/>
      <c r="K18" s="45"/>
      <c r="L18" s="45"/>
      <c r="M18" s="23"/>
      <c r="N18" s="23"/>
    </row>
    <row r="19" spans="1:17" ht="15.4" customHeight="1" x14ac:dyDescent="0.2">
      <c r="A19" s="35" t="s">
        <v>27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10">
        <f>N17</f>
        <v>949595.54399999999</v>
      </c>
    </row>
    <row r="20" spans="1:17" ht="14.85" customHeight="1" x14ac:dyDescent="0.2">
      <c r="A20" s="32" t="s">
        <v>28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9"/>
    </row>
    <row r="21" spans="1:17" ht="14.85" customHeight="1" x14ac:dyDescent="0.2">
      <c r="A21" s="32" t="s">
        <v>29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9">
        <f>N19-N22</f>
        <v>408978.94999999995</v>
      </c>
    </row>
    <row r="22" spans="1:17" ht="14.85" customHeight="1" x14ac:dyDescent="0.2">
      <c r="A22" s="32" t="s">
        <v>40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/>
      <c r="N22" s="9">
        <f>N15+N16</f>
        <v>540616.59400000004</v>
      </c>
    </row>
    <row r="23" spans="1:17" ht="15.4" customHeight="1" thickBot="1" x14ac:dyDescent="0.25">
      <c r="A23" s="35" t="s">
        <v>41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10">
        <v>49978.71</v>
      </c>
    </row>
    <row r="24" spans="1:17" ht="15.4" customHeight="1" x14ac:dyDescent="0.2">
      <c r="A24" s="36" t="s">
        <v>30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29">
        <f>N21+N22</f>
        <v>949595.54399999999</v>
      </c>
    </row>
    <row r="25" spans="1:17" ht="14.1" customHeight="1" thickBot="1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  <c r="N25" s="28"/>
    </row>
    <row r="26" spans="1:17" ht="13.35" customHeight="1" x14ac:dyDescent="0.2">
      <c r="A26" s="31" t="s">
        <v>31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7" ht="28.15" customHeight="1" x14ac:dyDescent="0.2">
      <c r="A27" s="30" t="s">
        <v>32</v>
      </c>
      <c r="B27" s="31"/>
      <c r="C27" s="31"/>
      <c r="D27" s="31"/>
      <c r="E27" s="11" t="s">
        <v>33</v>
      </c>
      <c r="F27" s="30" t="s">
        <v>34</v>
      </c>
      <c r="G27" s="30"/>
      <c r="H27" s="30"/>
      <c r="I27" s="30"/>
      <c r="J27" s="30"/>
      <c r="K27" s="30"/>
      <c r="L27" s="30" t="s">
        <v>33</v>
      </c>
      <c r="M27" s="30"/>
      <c r="N27" s="30"/>
    </row>
    <row r="28" spans="1:17" ht="14.85" customHeight="1" x14ac:dyDescent="0.2">
      <c r="A28" s="30" t="s">
        <v>31</v>
      </c>
      <c r="B28" s="30"/>
      <c r="C28" s="30"/>
      <c r="D28" s="30"/>
      <c r="E28" s="30"/>
      <c r="F28" s="30"/>
      <c r="G28" s="30"/>
      <c r="H28" s="30" t="s">
        <v>33</v>
      </c>
      <c r="I28" s="30"/>
      <c r="J28" s="30"/>
      <c r="K28" s="30"/>
      <c r="L28" s="30"/>
      <c r="M28" s="30"/>
      <c r="N28" s="30"/>
    </row>
    <row r="29" spans="1:17" ht="14.85" customHeight="1" x14ac:dyDescent="0.2">
      <c r="A29" s="30" t="s">
        <v>35</v>
      </c>
      <c r="B29" s="30"/>
      <c r="C29" s="30"/>
      <c r="D29" s="30" t="s">
        <v>36</v>
      </c>
      <c r="E29" s="30"/>
      <c r="F29" s="30"/>
      <c r="G29" s="30" t="s">
        <v>35</v>
      </c>
      <c r="H29" s="30"/>
      <c r="I29" s="30"/>
      <c r="J29" s="30"/>
      <c r="K29" s="30" t="s">
        <v>37</v>
      </c>
      <c r="L29" s="30"/>
      <c r="M29" s="30"/>
      <c r="N29" s="30"/>
    </row>
  </sheetData>
  <mergeCells count="46">
    <mergeCell ref="A5:N5"/>
    <mergeCell ref="A6:N6"/>
    <mergeCell ref="A7:N7"/>
    <mergeCell ref="A1:O1"/>
    <mergeCell ref="A2:N2"/>
    <mergeCell ref="A3:O3"/>
    <mergeCell ref="A4:N4"/>
    <mergeCell ref="C8:H8"/>
    <mergeCell ref="J8:L8"/>
    <mergeCell ref="C9:H9"/>
    <mergeCell ref="J9:L9"/>
    <mergeCell ref="C10:H10"/>
    <mergeCell ref="J10:L10"/>
    <mergeCell ref="C11:H11"/>
    <mergeCell ref="J11:L11"/>
    <mergeCell ref="C12:H12"/>
    <mergeCell ref="J12:L12"/>
    <mergeCell ref="C13:H13"/>
    <mergeCell ref="J13:L13"/>
    <mergeCell ref="C14:H14"/>
    <mergeCell ref="J14:L14"/>
    <mergeCell ref="C15:H15"/>
    <mergeCell ref="J15:L15"/>
    <mergeCell ref="C16:H16"/>
    <mergeCell ref="J16:L16"/>
    <mergeCell ref="C17:H17"/>
    <mergeCell ref="J17:L17"/>
    <mergeCell ref="C18:H18"/>
    <mergeCell ref="J18:L18"/>
    <mergeCell ref="A19:M19"/>
    <mergeCell ref="A20:M20"/>
    <mergeCell ref="A21:M21"/>
    <mergeCell ref="A22:M22"/>
    <mergeCell ref="A23:M23"/>
    <mergeCell ref="A24:M24"/>
    <mergeCell ref="A25:M25"/>
    <mergeCell ref="A26:N26"/>
    <mergeCell ref="A27:D27"/>
    <mergeCell ref="F27:K27"/>
    <mergeCell ref="L27:N27"/>
    <mergeCell ref="A28:G28"/>
    <mergeCell ref="H28:N28"/>
    <mergeCell ref="A29:C29"/>
    <mergeCell ref="D29:F29"/>
    <mergeCell ref="G29:J29"/>
    <mergeCell ref="K29:N29"/>
  </mergeCells>
  <pageMargins left="0.78749999999999998" right="0.59027777777777779" top="0.59027777777777779" bottom="0.39374999999999999" header="0.39374999999999999" footer="0"/>
  <pageSetup paperSize="9" scale="84" firstPageNumber="0" fitToHeight="0" orientation="portrait" verticalDpi="0" r:id="rId1"/>
  <headerFooter alignWithMargins="0">
    <oddHeader>&amp;L&amp;"Times New Roman"&amp;8Програмний комплекс АВК - 5 (3.3.2) укр. &amp;C&amp;"Times New Roman"&amp;8&amp;P&amp;R&amp;8 222_ДЦ_КСП</oddHead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2018-08-25T17:50:04Z</dcterms:created>
  <dcterms:modified xsi:type="dcterms:W3CDTF">2018-08-25T17:50:04Z</dcterms:modified>
</cp:coreProperties>
</file>