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6432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38" i="4" l="1"/>
  <c r="A38" i="4"/>
  <c r="A39" i="4" s="1"/>
  <c r="A40" i="4" s="1"/>
  <c r="A41" i="4" s="1"/>
  <c r="G35" i="4"/>
  <c r="G34" i="4"/>
  <c r="G41" i="4" l="1"/>
  <c r="G40" i="4"/>
  <c r="G39" i="4"/>
  <c r="G37" i="4"/>
  <c r="G36" i="4"/>
  <c r="G33" i="4"/>
  <c r="G32" i="4"/>
  <c r="G31" i="4"/>
  <c r="A31" i="4"/>
  <c r="A32" i="4" s="1"/>
  <c r="A33" i="4" s="1"/>
  <c r="A34" i="4" s="1"/>
  <c r="A35" i="4" s="1"/>
  <c r="A36" i="4" s="1"/>
  <c r="A37" i="4" s="1"/>
  <c r="G30" i="4"/>
  <c r="G42" i="4" l="1"/>
  <c r="G21" i="4"/>
  <c r="G25" i="4"/>
  <c r="G24" i="4"/>
  <c r="G23" i="4"/>
  <c r="G22" i="4"/>
  <c r="G20" i="4"/>
  <c r="G19" i="4"/>
  <c r="G18" i="4"/>
  <c r="G17" i="4" l="1"/>
  <c r="G16" i="4" l="1"/>
  <c r="G15" i="4"/>
  <c r="G26" i="4" l="1"/>
  <c r="G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G14" i="4"/>
  <c r="G13" i="4"/>
  <c r="G12" i="4"/>
  <c r="G27" i="4" l="1"/>
  <c r="G44" i="4" s="1"/>
  <c r="G45" i="4" l="1"/>
  <c r="G46" i="4" s="1"/>
</calcChain>
</file>

<file path=xl/sharedStrings.xml><?xml version="1.0" encoding="utf-8"?>
<sst xmlns="http://schemas.openxmlformats.org/spreadsheetml/2006/main" count="72" uniqueCount="44">
  <si>
    <t>Артикул</t>
  </si>
  <si>
    <t>№</t>
  </si>
  <si>
    <t>шт</t>
  </si>
  <si>
    <t>45300 Набір LEGO® Education WeDо 2,0</t>
  </si>
  <si>
    <t>Модуль BLED112-V1</t>
  </si>
  <si>
    <t>45302 Акумуляторна батарея WeDo 2.0</t>
  </si>
  <si>
    <t>послуга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</si>
  <si>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</si>
  <si>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</si>
  <si>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</si>
  <si>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</si>
  <si>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</si>
  <si>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</si>
  <si>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Навчання викладачів за курсом "Основи робототехніки WeDo 2.0"</t>
  </si>
  <si>
    <t>РОБОТОТЕХНІКА ТА ЦІКАВІ НАУКОВІ ЕКСПЕРИМЕНТИ ДЛЯ УЧНІВ ВІКОМ 6-10 РОКІВ</t>
  </si>
  <si>
    <t>* Кабінети оснащено наборами LEGO Education для проведення занять з 15-20 учнями одночасно</t>
  </si>
  <si>
    <t>ПРОПОЗИЦІЯ ПО ОСНАЩЕННЮ КАБІНЕТУ РОБОТОТЕХНІКИ ТА ПРОЕКТНОЇ ДІЯЛЬНОСТІ НАБОРАМИ LEGO EDUCATION (STEM-ОСВІТА)</t>
  </si>
  <si>
    <t>Зарядний пристрій</t>
  </si>
  <si>
    <t>45303 М - мотор WeDo 2.0</t>
  </si>
  <si>
    <t>2000715 Набір допоміжних деталей WeDo 2.0</t>
  </si>
  <si>
    <t>9689 Прості механізми</t>
  </si>
  <si>
    <t>Навчальний посібник "Технології і дизайн на основі LEGO"</t>
  </si>
  <si>
    <t>9686 Наука та Технологія</t>
  </si>
  <si>
    <t>Книга школа LE Наука і технологія 1</t>
  </si>
  <si>
    <t>Зошит школа LE Наука і технологія 1</t>
  </si>
  <si>
    <t>Зошит школа LE Наука і технологія 2</t>
  </si>
  <si>
    <t>Навчання викладачів за курсом "Прості механізми"</t>
  </si>
  <si>
    <t>Навчання викладачів за курсом "Наука та технологія"</t>
  </si>
  <si>
    <t>Книга школа LE Наука і технологія 2</t>
  </si>
  <si>
    <t>РОБОТОТЕХНІКА ТА КОСМІЧНІ ПРОЕКТИ ДЛЯ УЧНІВ ВІКОМ 10-16 РОКІВ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</si>
  <si>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</si>
  <si>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</si>
  <si>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</si>
  <si>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45570 LEGO® MINDSTORMS® Education EV3 Комплект "Космічні проекти"</t>
  </si>
  <si>
    <t>Поле для Робототехніки</t>
  </si>
  <si>
    <t>45497 Маленькі ящики для зберігання деталей</t>
  </si>
  <si>
    <t>Навчання викладачів (навчання триває два дні з 9.30 до 18.00 у м. Київ)</t>
  </si>
  <si>
    <t>ВСЬОГО ПО ОБОМ НАПРЯМКАМ</t>
  </si>
  <si>
    <t>РЕЗЕРВ 20%</t>
  </si>
  <si>
    <t>ЗАГАЛЬНИЙ БЮДЖЕТ</t>
  </si>
  <si>
    <t>45508 Інфрачервоний пульт дистанційного керування EV3</t>
  </si>
  <si>
    <t>45509 Інфрачервоний датчик EV3</t>
  </si>
  <si>
    <t>Примірник навчальної програми курсу за вибором для закладів загальної середньої освіти "Робототехніка. 8-9 класи" (в електронному вигляді) (програма курсу розрахована на два роки навчання (6-9 класи, 68 занять, 136 годин) з розрахунку 2 години на тиждень (спарений урок) і складається з 12 модулів) (примірник в електоронному вигляді)</t>
  </si>
  <si>
    <t>Стіл для робототехніки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</si>
</sst>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sz val="8"/>
      <name val="Verdana"/>
      <family val="2"/>
      <charset val="204"/>
    </font>
    <font>
      <sz val="9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0" fontId="2" fillId="15" borderId="0" xfId="0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righ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right" wrapText="1"/>
    </xf>
    <xf numFmtId="0" fontId="2" fillId="15" borderId="0" xfId="0" applyFont="1" applyFill="1" applyBorder="1" applyAlignment="1">
      <alignment horizontal="center" wrapText="1"/>
    </xf>
    <xf numFmtId="0" fontId="2" fillId="15" borderId="0" xfId="0" applyFont="1" applyFill="1" applyBorder="1" applyAlignment="1">
      <alignment horizontal="right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121921</xdr:rowOff>
    </xdr:from>
    <xdr:to>
      <xdr:col>2</xdr:col>
      <xdr:colOff>1231392</xdr:colOff>
      <xdr:row>4</xdr:row>
      <xdr:rowOff>68581</xdr:rowOff>
    </xdr:to>
    <xdr:pic>
      <xdr:nvPicPr>
        <xdr:cNvPr id="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82881"/>
          <a:ext cx="987552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0</xdr:colOff>
      <xdr:row>5</xdr:row>
      <xdr:rowOff>8408</xdr:rowOff>
    </xdr:to>
    <xdr:pic>
      <xdr:nvPicPr>
        <xdr:cNvPr id="440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868680" cy="38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</xdr:rowOff>
    </xdr:from>
    <xdr:to>
      <xdr:col>1</xdr:col>
      <xdr:colOff>373380</xdr:colOff>
      <xdr:row>5</xdr:row>
      <xdr:rowOff>241875</xdr:rowOff>
    </xdr:to>
    <xdr:pic>
      <xdr:nvPicPr>
        <xdr:cNvPr id="4407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40" workbookViewId="0">
      <selection activeCell="A9" sqref="A9"/>
    </sheetView>
  </sheetViews>
  <sheetFormatPr defaultRowHeight="13.2"/>
  <cols>
    <col min="1" max="1" width="6.109375" customWidth="1"/>
    <col min="2" max="2" width="7.109375" customWidth="1"/>
    <col min="3" max="3" width="45.109375" customWidth="1"/>
    <col min="5" max="5" width="8.21875" customWidth="1"/>
    <col min="6" max="6" width="12.44140625" customWidth="1"/>
    <col min="7" max="7" width="14" customWidth="1"/>
    <col min="13" max="24" width="9.109375" customWidth="1"/>
    <col min="26" max="28" width="9.10937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22.5" customHeight="1"/>
    <row r="7" spans="1:7" ht="55.2" customHeight="1">
      <c r="C7" s="15" t="s">
        <v>16</v>
      </c>
      <c r="D7" s="15"/>
      <c r="E7" s="15"/>
      <c r="F7" s="15"/>
    </row>
    <row r="8" spans="1:7" ht="10.5" customHeight="1"/>
    <row r="9" spans="1:7" ht="30" customHeight="1">
      <c r="A9" s="1" t="s">
        <v>1</v>
      </c>
      <c r="B9" s="6" t="s">
        <v>0</v>
      </c>
      <c r="C9" s="1" t="s">
        <v>7</v>
      </c>
      <c r="D9" s="6" t="s">
        <v>8</v>
      </c>
      <c r="E9" s="7" t="s">
        <v>9</v>
      </c>
      <c r="F9" s="7" t="s">
        <v>11</v>
      </c>
      <c r="G9" s="7" t="s">
        <v>12</v>
      </c>
    </row>
    <row r="10" spans="1:7" ht="18.75" customHeight="1">
      <c r="A10" s="17" t="s">
        <v>14</v>
      </c>
      <c r="B10" s="18"/>
      <c r="C10" s="18"/>
      <c r="D10" s="18"/>
      <c r="E10" s="18"/>
      <c r="F10" s="18"/>
      <c r="G10" s="19"/>
    </row>
    <row r="11" spans="1:7" ht="22.8" customHeight="1">
      <c r="A11" s="2">
        <v>1</v>
      </c>
      <c r="B11" s="2">
        <v>45300</v>
      </c>
      <c r="C11" s="4" t="s">
        <v>3</v>
      </c>
      <c r="D11" s="2">
        <v>8</v>
      </c>
      <c r="E11" s="2" t="s">
        <v>2</v>
      </c>
      <c r="F11" s="3">
        <v>7100</v>
      </c>
      <c r="G11" s="3">
        <f t="shared" ref="G11:G26" si="0">F11*D11</f>
        <v>56800</v>
      </c>
    </row>
    <row r="12" spans="1:7" ht="18" customHeight="1">
      <c r="A12" s="2">
        <f>A11+1</f>
        <v>2</v>
      </c>
      <c r="B12" s="2"/>
      <c r="C12" s="4" t="s">
        <v>4</v>
      </c>
      <c r="D12" s="2">
        <v>8</v>
      </c>
      <c r="E12" s="2" t="s">
        <v>2</v>
      </c>
      <c r="F12" s="3">
        <v>950</v>
      </c>
      <c r="G12" s="3">
        <f t="shared" si="0"/>
        <v>7600</v>
      </c>
    </row>
    <row r="13" spans="1:7" ht="20.399999999999999" customHeight="1">
      <c r="A13" s="2">
        <f t="shared" ref="A13:A26" si="1">A12+1</f>
        <v>3</v>
      </c>
      <c r="B13" s="2">
        <v>45302</v>
      </c>
      <c r="C13" s="4" t="s">
        <v>5</v>
      </c>
      <c r="D13" s="2">
        <v>8</v>
      </c>
      <c r="E13" s="2" t="s">
        <v>2</v>
      </c>
      <c r="F13" s="3">
        <v>2176</v>
      </c>
      <c r="G13" s="3">
        <f t="shared" si="0"/>
        <v>17408</v>
      </c>
    </row>
    <row r="14" spans="1:7" ht="22.8" customHeight="1">
      <c r="A14" s="2">
        <f t="shared" si="1"/>
        <v>4</v>
      </c>
      <c r="B14" s="2"/>
      <c r="C14" s="4" t="s">
        <v>17</v>
      </c>
      <c r="D14" s="2">
        <v>4</v>
      </c>
      <c r="E14" s="2" t="s">
        <v>2</v>
      </c>
      <c r="F14" s="3">
        <v>350</v>
      </c>
      <c r="G14" s="3">
        <f t="shared" si="0"/>
        <v>1400</v>
      </c>
    </row>
    <row r="15" spans="1:7" ht="20.399999999999999" customHeight="1">
      <c r="A15" s="2">
        <f t="shared" si="1"/>
        <v>5</v>
      </c>
      <c r="B15" s="2">
        <v>45303</v>
      </c>
      <c r="C15" s="4" t="s">
        <v>18</v>
      </c>
      <c r="D15" s="2">
        <v>8</v>
      </c>
      <c r="E15" s="2" t="s">
        <v>2</v>
      </c>
      <c r="F15" s="3">
        <v>811</v>
      </c>
      <c r="G15" s="3">
        <f t="shared" ref="G15:G25" si="2">F15*D15</f>
        <v>6488</v>
      </c>
    </row>
    <row r="16" spans="1:7" ht="30.75" customHeight="1">
      <c r="A16" s="2">
        <f t="shared" si="1"/>
        <v>6</v>
      </c>
      <c r="B16" s="8">
        <v>2000715</v>
      </c>
      <c r="C16" s="4" t="s">
        <v>19</v>
      </c>
      <c r="D16" s="2">
        <v>4</v>
      </c>
      <c r="E16" s="2" t="s">
        <v>2</v>
      </c>
      <c r="F16" s="3">
        <v>256</v>
      </c>
      <c r="G16" s="3">
        <f t="shared" si="2"/>
        <v>1024</v>
      </c>
    </row>
    <row r="17" spans="1:7" ht="28.2" customHeight="1">
      <c r="A17" s="2">
        <f t="shared" si="1"/>
        <v>7</v>
      </c>
      <c r="B17" s="2">
        <v>9689</v>
      </c>
      <c r="C17" s="9" t="s">
        <v>20</v>
      </c>
      <c r="D17" s="10">
        <v>16</v>
      </c>
      <c r="E17" s="9" t="s">
        <v>2</v>
      </c>
      <c r="F17" s="3">
        <v>2517</v>
      </c>
      <c r="G17" s="3">
        <f t="shared" si="2"/>
        <v>40272</v>
      </c>
    </row>
    <row r="18" spans="1:7" ht="34.799999999999997" customHeight="1">
      <c r="A18" s="2">
        <f t="shared" si="1"/>
        <v>8</v>
      </c>
      <c r="B18" s="2"/>
      <c r="C18" s="9" t="s">
        <v>21</v>
      </c>
      <c r="D18" s="10">
        <v>30</v>
      </c>
      <c r="E18" s="9" t="s">
        <v>2</v>
      </c>
      <c r="F18" s="3">
        <v>80</v>
      </c>
      <c r="G18" s="3">
        <f t="shared" si="2"/>
        <v>2400</v>
      </c>
    </row>
    <row r="19" spans="1:7" ht="31.2" customHeight="1">
      <c r="A19" s="2">
        <f t="shared" si="1"/>
        <v>9</v>
      </c>
      <c r="B19" s="2">
        <v>9686</v>
      </c>
      <c r="C19" s="9" t="s">
        <v>22</v>
      </c>
      <c r="D19" s="10">
        <v>8</v>
      </c>
      <c r="E19" s="9" t="s">
        <v>2</v>
      </c>
      <c r="F19" s="3">
        <v>7420</v>
      </c>
      <c r="G19" s="3">
        <f t="shared" si="2"/>
        <v>59360</v>
      </c>
    </row>
    <row r="20" spans="1:7" ht="28.2" customHeight="1">
      <c r="A20" s="2">
        <f t="shared" si="1"/>
        <v>10</v>
      </c>
      <c r="B20" s="2"/>
      <c r="C20" s="9" t="s">
        <v>23</v>
      </c>
      <c r="D20" s="10">
        <v>2</v>
      </c>
      <c r="E20" s="9" t="s">
        <v>2</v>
      </c>
      <c r="F20" s="3">
        <v>130</v>
      </c>
      <c r="G20" s="3">
        <f t="shared" si="2"/>
        <v>260</v>
      </c>
    </row>
    <row r="21" spans="1:7" ht="28.2" customHeight="1">
      <c r="A21" s="2">
        <f t="shared" si="1"/>
        <v>11</v>
      </c>
      <c r="B21" s="2"/>
      <c r="C21" s="9" t="s">
        <v>28</v>
      </c>
      <c r="D21" s="10">
        <v>2</v>
      </c>
      <c r="E21" s="9" t="s">
        <v>2</v>
      </c>
      <c r="F21" s="3">
        <v>130</v>
      </c>
      <c r="G21" s="3">
        <f t="shared" ref="G21" si="3">F21*D21</f>
        <v>260</v>
      </c>
    </row>
    <row r="22" spans="1:7" ht="29.4" customHeight="1">
      <c r="A22" s="2">
        <f t="shared" si="1"/>
        <v>12</v>
      </c>
      <c r="B22" s="2"/>
      <c r="C22" s="9" t="s">
        <v>24</v>
      </c>
      <c r="D22" s="10">
        <v>30</v>
      </c>
      <c r="E22" s="9" t="s">
        <v>2</v>
      </c>
      <c r="F22" s="3">
        <v>90</v>
      </c>
      <c r="G22" s="3">
        <f t="shared" si="2"/>
        <v>2700</v>
      </c>
    </row>
    <row r="23" spans="1:7" ht="27.6" customHeight="1">
      <c r="A23" s="2">
        <f t="shared" si="1"/>
        <v>13</v>
      </c>
      <c r="B23" s="2"/>
      <c r="C23" s="9" t="s">
        <v>25</v>
      </c>
      <c r="D23" s="10">
        <v>30</v>
      </c>
      <c r="E23" s="9" t="s">
        <v>2</v>
      </c>
      <c r="F23" s="3">
        <v>90</v>
      </c>
      <c r="G23" s="3">
        <f t="shared" si="2"/>
        <v>2700</v>
      </c>
    </row>
    <row r="24" spans="1:7" ht="34.799999999999997" customHeight="1">
      <c r="A24" s="2">
        <f t="shared" si="1"/>
        <v>14</v>
      </c>
      <c r="B24" s="2"/>
      <c r="C24" s="9" t="s">
        <v>13</v>
      </c>
      <c r="D24" s="10">
        <v>1</v>
      </c>
      <c r="E24" s="11" t="s">
        <v>6</v>
      </c>
      <c r="F24" s="3">
        <v>4000</v>
      </c>
      <c r="G24" s="3">
        <f t="shared" si="2"/>
        <v>4000</v>
      </c>
    </row>
    <row r="25" spans="1:7" ht="34.799999999999997" customHeight="1">
      <c r="A25" s="2">
        <f t="shared" si="1"/>
        <v>15</v>
      </c>
      <c r="B25" s="2"/>
      <c r="C25" s="9" t="s">
        <v>26</v>
      </c>
      <c r="D25" s="10">
        <v>1</v>
      </c>
      <c r="E25" s="11" t="s">
        <v>6</v>
      </c>
      <c r="F25" s="3">
        <v>3500</v>
      </c>
      <c r="G25" s="3">
        <f t="shared" si="2"/>
        <v>3500</v>
      </c>
    </row>
    <row r="26" spans="1:7" ht="27.75" customHeight="1">
      <c r="A26" s="2">
        <f t="shared" si="1"/>
        <v>16</v>
      </c>
      <c r="B26" s="2"/>
      <c r="C26" s="9" t="s">
        <v>27</v>
      </c>
      <c r="D26" s="10">
        <v>1</v>
      </c>
      <c r="E26" s="11" t="s">
        <v>6</v>
      </c>
      <c r="F26" s="3">
        <v>4500</v>
      </c>
      <c r="G26" s="3">
        <f t="shared" si="0"/>
        <v>4500</v>
      </c>
    </row>
    <row r="27" spans="1:7" ht="16.5" customHeight="1">
      <c r="A27" s="20" t="s">
        <v>10</v>
      </c>
      <c r="B27" s="20"/>
      <c r="C27" s="20"/>
      <c r="D27" s="20"/>
      <c r="E27" s="20"/>
      <c r="F27" s="20"/>
      <c r="G27" s="5">
        <f>SUM(G11:G26)</f>
        <v>210672</v>
      </c>
    </row>
    <row r="28" spans="1:7" ht="16.8" customHeight="1"/>
    <row r="29" spans="1:7" ht="16.8" customHeight="1">
      <c r="A29" s="21" t="s">
        <v>29</v>
      </c>
      <c r="B29" s="22"/>
      <c r="C29" s="22"/>
      <c r="D29" s="22"/>
      <c r="E29" s="22"/>
      <c r="F29" s="22"/>
      <c r="G29" s="23"/>
    </row>
    <row r="30" spans="1:7" ht="27.6" customHeight="1">
      <c r="A30" s="2">
        <v>1</v>
      </c>
      <c r="B30" s="2">
        <v>45544</v>
      </c>
      <c r="C30" s="4" t="s">
        <v>30</v>
      </c>
      <c r="D30" s="2">
        <v>8</v>
      </c>
      <c r="E30" s="2" t="s">
        <v>2</v>
      </c>
      <c r="F30" s="3">
        <v>17074</v>
      </c>
      <c r="G30" s="3">
        <f>F30*D30</f>
        <v>136592</v>
      </c>
    </row>
    <row r="31" spans="1:7" ht="29.4" customHeight="1">
      <c r="A31" s="2">
        <f>A30+1</f>
        <v>2</v>
      </c>
      <c r="B31" s="2">
        <v>45560</v>
      </c>
      <c r="C31" s="4" t="s">
        <v>31</v>
      </c>
      <c r="D31" s="2">
        <v>8</v>
      </c>
      <c r="E31" s="2" t="s">
        <v>2</v>
      </c>
      <c r="F31" s="3">
        <v>4624</v>
      </c>
      <c r="G31" s="3">
        <f t="shared" ref="G31:G41" si="4">F31*D31</f>
        <v>36992</v>
      </c>
    </row>
    <row r="32" spans="1:7" ht="19.2" customHeight="1">
      <c r="A32" s="2">
        <f t="shared" ref="A32:A41" si="5">A31+1</f>
        <v>3</v>
      </c>
      <c r="B32" s="2"/>
      <c r="C32" s="4" t="s">
        <v>17</v>
      </c>
      <c r="D32" s="2">
        <v>4</v>
      </c>
      <c r="E32" s="2" t="s">
        <v>2</v>
      </c>
      <c r="F32" s="3">
        <v>350</v>
      </c>
      <c r="G32" s="3">
        <f t="shared" si="4"/>
        <v>1400</v>
      </c>
    </row>
    <row r="33" spans="1:7" ht="23.4" customHeight="1">
      <c r="A33" s="2">
        <f t="shared" si="5"/>
        <v>4</v>
      </c>
      <c r="B33" s="2">
        <v>45503</v>
      </c>
      <c r="C33" s="4" t="s">
        <v>32</v>
      </c>
      <c r="D33" s="2">
        <v>8</v>
      </c>
      <c r="E33" s="2" t="s">
        <v>2</v>
      </c>
      <c r="F33" s="3">
        <v>912</v>
      </c>
      <c r="G33" s="3">
        <f t="shared" si="4"/>
        <v>7296</v>
      </c>
    </row>
    <row r="34" spans="1:7" ht="31.2" customHeight="1">
      <c r="A34" s="2">
        <f t="shared" si="5"/>
        <v>5</v>
      </c>
      <c r="B34" s="2">
        <v>45508</v>
      </c>
      <c r="C34" s="4" t="s">
        <v>40</v>
      </c>
      <c r="D34" s="2">
        <v>8</v>
      </c>
      <c r="E34" s="2" t="s">
        <v>2</v>
      </c>
      <c r="F34" s="3">
        <v>1137</v>
      </c>
      <c r="G34" s="3">
        <f t="shared" si="4"/>
        <v>9096</v>
      </c>
    </row>
    <row r="35" spans="1:7" ht="28.2" customHeight="1">
      <c r="A35" s="2">
        <f t="shared" si="5"/>
        <v>6</v>
      </c>
      <c r="B35" s="2">
        <v>45509</v>
      </c>
      <c r="C35" s="4" t="s">
        <v>41</v>
      </c>
      <c r="D35" s="2">
        <v>8</v>
      </c>
      <c r="E35" s="2" t="s">
        <v>2</v>
      </c>
      <c r="F35" s="3">
        <v>1285</v>
      </c>
      <c r="G35" s="3">
        <f t="shared" si="4"/>
        <v>10280</v>
      </c>
    </row>
    <row r="36" spans="1:7" ht="34.200000000000003" customHeight="1">
      <c r="A36" s="2">
        <f t="shared" si="5"/>
        <v>7</v>
      </c>
      <c r="B36" s="2">
        <v>45570</v>
      </c>
      <c r="C36" s="4" t="s">
        <v>33</v>
      </c>
      <c r="D36" s="2">
        <v>2</v>
      </c>
      <c r="E36" s="2" t="s">
        <v>2</v>
      </c>
      <c r="F36" s="3">
        <v>7659</v>
      </c>
      <c r="G36" s="3">
        <f t="shared" si="4"/>
        <v>15318</v>
      </c>
    </row>
    <row r="37" spans="1:7" ht="24.6" customHeight="1">
      <c r="A37" s="2">
        <f t="shared" si="5"/>
        <v>8</v>
      </c>
      <c r="B37" s="2"/>
      <c r="C37" s="4" t="s">
        <v>34</v>
      </c>
      <c r="D37" s="2">
        <v>2</v>
      </c>
      <c r="E37" s="2" t="s">
        <v>2</v>
      </c>
      <c r="F37" s="3">
        <v>950</v>
      </c>
      <c r="G37" s="3">
        <f t="shared" si="4"/>
        <v>1900</v>
      </c>
    </row>
    <row r="38" spans="1:7" ht="24.6" customHeight="1">
      <c r="A38" s="2">
        <f t="shared" si="5"/>
        <v>9</v>
      </c>
      <c r="B38" s="2"/>
      <c r="C38" s="4" t="s">
        <v>43</v>
      </c>
      <c r="D38" s="2">
        <v>2</v>
      </c>
      <c r="E38" s="2" t="s">
        <v>2</v>
      </c>
      <c r="F38" s="3">
        <v>10000</v>
      </c>
      <c r="G38" s="3">
        <f t="shared" si="4"/>
        <v>20000</v>
      </c>
    </row>
    <row r="39" spans="1:7" ht="29.4" customHeight="1">
      <c r="A39" s="2">
        <f t="shared" si="5"/>
        <v>10</v>
      </c>
      <c r="B39" s="2">
        <v>45497</v>
      </c>
      <c r="C39" s="4" t="s">
        <v>35</v>
      </c>
      <c r="D39" s="2">
        <v>2</v>
      </c>
      <c r="E39" s="2" t="s">
        <v>2</v>
      </c>
      <c r="F39" s="3">
        <v>602</v>
      </c>
      <c r="G39" s="3">
        <f t="shared" si="4"/>
        <v>1204</v>
      </c>
    </row>
    <row r="40" spans="1:7" ht="31.8" customHeight="1">
      <c r="A40" s="2">
        <f t="shared" si="5"/>
        <v>11</v>
      </c>
      <c r="B40" s="2"/>
      <c r="C40" s="4" t="s">
        <v>36</v>
      </c>
      <c r="D40" s="2">
        <v>1</v>
      </c>
      <c r="E40" s="2" t="s">
        <v>6</v>
      </c>
      <c r="F40" s="3">
        <v>13000</v>
      </c>
      <c r="G40" s="3">
        <f t="shared" si="4"/>
        <v>13000</v>
      </c>
    </row>
    <row r="41" spans="1:7" ht="121.2" customHeight="1">
      <c r="A41" s="2">
        <f t="shared" si="5"/>
        <v>12</v>
      </c>
      <c r="B41" s="2"/>
      <c r="C41" s="4" t="s">
        <v>42</v>
      </c>
      <c r="D41" s="2">
        <v>1</v>
      </c>
      <c r="E41" s="2" t="s">
        <v>2</v>
      </c>
      <c r="F41" s="3">
        <v>12500</v>
      </c>
      <c r="G41" s="3">
        <f t="shared" si="4"/>
        <v>12500</v>
      </c>
    </row>
    <row r="42" spans="1:7" ht="16.8" customHeight="1">
      <c r="A42" s="20" t="s">
        <v>10</v>
      </c>
      <c r="B42" s="20"/>
      <c r="C42" s="20"/>
      <c r="D42" s="20"/>
      <c r="E42" s="20"/>
      <c r="F42" s="20"/>
      <c r="G42" s="5">
        <f>SUM(G30:G41)</f>
        <v>265578</v>
      </c>
    </row>
    <row r="43" spans="1:7" ht="16.8" customHeight="1">
      <c r="A43" s="12"/>
      <c r="B43" s="12"/>
      <c r="C43" s="12"/>
      <c r="D43" s="12"/>
      <c r="E43" s="12"/>
      <c r="F43" s="12"/>
      <c r="G43" s="13"/>
    </row>
    <row r="44" spans="1:7" ht="16.8" customHeight="1">
      <c r="A44" s="14"/>
      <c r="B44" s="14"/>
      <c r="C44" s="24" t="s">
        <v>37</v>
      </c>
      <c r="D44" s="24"/>
      <c r="E44" s="24"/>
      <c r="F44" s="24"/>
      <c r="G44" s="5">
        <f>G27+G42</f>
        <v>476250</v>
      </c>
    </row>
    <row r="45" spans="1:7" ht="16.8" customHeight="1">
      <c r="A45" s="14"/>
      <c r="B45" s="14"/>
      <c r="C45" s="14"/>
      <c r="D45" s="14"/>
      <c r="E45" s="25" t="s">
        <v>38</v>
      </c>
      <c r="F45" s="25"/>
      <c r="G45" s="5">
        <f>G44*20%</f>
        <v>95250</v>
      </c>
    </row>
    <row r="46" spans="1:7" ht="16.8" customHeight="1">
      <c r="A46" s="26" t="s">
        <v>39</v>
      </c>
      <c r="B46" s="26"/>
      <c r="C46" s="26"/>
      <c r="D46" s="26"/>
      <c r="E46" s="26"/>
      <c r="F46" s="26"/>
      <c r="G46" s="5">
        <f>G44+G45</f>
        <v>571500</v>
      </c>
    </row>
    <row r="47" spans="1:7" ht="16.8" customHeight="1"/>
    <row r="49" spans="2:6" ht="33" customHeight="1">
      <c r="B49" s="16" t="s">
        <v>15</v>
      </c>
      <c r="C49" s="16"/>
      <c r="D49" s="16"/>
      <c r="E49" s="16"/>
      <c r="F49" s="16"/>
    </row>
    <row r="50" spans="2:6" ht="15.6">
      <c r="B50" s="16"/>
      <c r="C50" s="16"/>
      <c r="D50" s="16"/>
      <c r="E50" s="16"/>
      <c r="F50" s="16"/>
    </row>
    <row r="51" spans="2:6" ht="8.4" customHeight="1">
      <c r="B51" s="16"/>
      <c r="C51" s="16"/>
      <c r="D51" s="16"/>
      <c r="E51" s="16"/>
      <c r="F51" s="16"/>
    </row>
  </sheetData>
  <mergeCells count="11">
    <mergeCell ref="C7:F7"/>
    <mergeCell ref="B49:F49"/>
    <mergeCell ref="B50:F50"/>
    <mergeCell ref="B51:F51"/>
    <mergeCell ref="A10:G10"/>
    <mergeCell ref="A27:F27"/>
    <mergeCell ref="A29:G29"/>
    <mergeCell ref="A42:F42"/>
    <mergeCell ref="C44:F44"/>
    <mergeCell ref="E45:F45"/>
    <mergeCell ref="A46:F46"/>
  </mergeCells>
  <pageMargins left="0.25" right="0.25" top="0.75" bottom="0.75" header="0.3" footer="0.3"/>
  <pageSetup paperSize="9" scale="9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User</cp:lastModifiedBy>
  <cp:lastPrinted>2019-05-10T13:59:33Z</cp:lastPrinted>
  <dcterms:created xsi:type="dcterms:W3CDTF">2001-12-05T09:57:52Z</dcterms:created>
  <dcterms:modified xsi:type="dcterms:W3CDTF">2019-06-21T18:05:19Z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