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ИННА-ПК\общая папка (Svitoch)\громадский 2019 фото проект\"/>
    </mc:Choice>
  </mc:AlternateContent>
  <bookViews>
    <workbookView xWindow="0" yWindow="0" windowWidth="30720" windowHeight="1338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D139" i="1" l="1"/>
  <c r="D137" i="1"/>
  <c r="D130" i="1"/>
  <c r="D112" i="1"/>
  <c r="D159" i="1"/>
  <c r="D158" i="1"/>
  <c r="D157" i="1"/>
  <c r="D98" i="1"/>
  <c r="D160" i="1" l="1"/>
  <c r="D97" i="1"/>
  <c r="D96" i="1"/>
  <c r="D95" i="1"/>
  <c r="D99" i="1" l="1"/>
  <c r="D138" i="1"/>
  <c r="D136" i="1"/>
  <c r="D135" i="1"/>
  <c r="D134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08" i="1"/>
  <c r="D107" i="1"/>
  <c r="D103" i="1"/>
  <c r="D10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69" i="2"/>
  <c r="D168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31" i="1" l="1"/>
  <c r="D104" i="1"/>
  <c r="D109" i="1"/>
  <c r="D92" i="1"/>
  <c r="D165" i="2"/>
  <c r="D171" i="2"/>
  <c r="D176" i="2" s="1"/>
  <c r="D25" i="1"/>
  <c r="D24" i="1"/>
  <c r="D152" i="1"/>
  <c r="D151" i="1"/>
  <c r="D153" i="1" l="1"/>
  <c r="D150" i="1"/>
  <c r="D149" i="1"/>
  <c r="D148" i="1"/>
  <c r="D147" i="1"/>
  <c r="D146" i="1"/>
  <c r="D145" i="1"/>
  <c r="D144" i="1"/>
  <c r="D143" i="1"/>
  <c r="D142" i="1"/>
  <c r="D26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54" i="1" l="1"/>
  <c r="D27" i="1"/>
  <c r="D161" i="1" l="1"/>
</calcChain>
</file>

<file path=xl/sharedStrings.xml><?xml version="1.0" encoding="utf-8"?>
<sst xmlns="http://schemas.openxmlformats.org/spreadsheetml/2006/main" count="194" uniqueCount="146">
  <si>
    <t>Навчальні колекції</t>
  </si>
  <si>
    <t>Штук на одну школу</t>
  </si>
  <si>
    <t>Ціна за одиницю</t>
  </si>
  <si>
    <t>Сума грн.</t>
  </si>
  <si>
    <t>Колекція «Кам’яне вугілля» (роздаткова)</t>
  </si>
  <si>
    <t>Колекція «Алюміній» (роздаткова)</t>
  </si>
  <si>
    <t>Колекція «Каучуки»</t>
  </si>
  <si>
    <t>Колекція «Волокна»</t>
  </si>
  <si>
    <t>Колекція "Волокна" (роздаткова)</t>
  </si>
  <si>
    <t>Колекція «Вапняки»</t>
  </si>
  <si>
    <t>Колекція «Кам’яне вугілля та продукти його переробки»</t>
  </si>
  <si>
    <t>Колекція "Шкала твердості"</t>
  </si>
  <si>
    <t>Колекція «Метали і сплави»</t>
  </si>
  <si>
    <t>Колекція "Метали і сплави" (роздаткова)</t>
  </si>
  <si>
    <t>Колекція «Нафта і продукти її переробки» (роздаткова)</t>
  </si>
  <si>
    <t>Колекція «Пластмаси»</t>
  </si>
  <si>
    <t>Колекція "Пластмаси" (роздаткова)</t>
  </si>
  <si>
    <t>Колекція «Скло і вироби з нього»</t>
  </si>
  <si>
    <t>Колекція "Скло та вироби з нього" (роздаткова)</t>
  </si>
  <si>
    <t>Колекція "Паливо"</t>
  </si>
  <si>
    <t>Колекція «Паливо» (роздаткова)</t>
  </si>
  <si>
    <t>Колекція «Чавун і сталь»</t>
  </si>
  <si>
    <t>Колекція "Сировина і продукція для легкої промисловості" (роздавальна)</t>
  </si>
  <si>
    <t>Колекція «Мінеральні та органічні добрива»</t>
  </si>
  <si>
    <t>Навчальні моделі</t>
  </si>
  <si>
    <t>Комплект моделей атомів для складання молекул (лаб.)</t>
  </si>
  <si>
    <t>Прилади загального призначення</t>
  </si>
  <si>
    <t>Мікроскоп</t>
  </si>
  <si>
    <t>Прилади демонстраційні</t>
  </si>
  <si>
    <t>Набір для дистиляції води</t>
  </si>
  <si>
    <t>Апарат Кіппа</t>
  </si>
  <si>
    <t>Холодильник з кульковою трубкою ХКТ-400</t>
  </si>
  <si>
    <t>Лабораторний набір "Хімія"</t>
  </si>
  <si>
    <t>Центрифуга демонстраційна</t>
  </si>
  <si>
    <t>Прилади лабораторні</t>
  </si>
  <si>
    <t>Прилад для отримання та збору газів</t>
  </si>
  <si>
    <t xml:space="preserve">Спиртівка </t>
  </si>
  <si>
    <t>Рукавички латексні</t>
  </si>
  <si>
    <t>Ложка для спалювання речовин</t>
  </si>
  <si>
    <t>Щипці тигельні</t>
  </si>
  <si>
    <t>Все для дослідів (посуд та обладнання)</t>
  </si>
  <si>
    <t>Пробка гумова</t>
  </si>
  <si>
    <t>Стакан високий зі шкалою 250 мл</t>
  </si>
  <si>
    <t>Пробірка мірна 10 мл</t>
  </si>
  <si>
    <t>Пробірка мірна 15 мл</t>
  </si>
  <si>
    <t>Пробірка ПХ-14</t>
  </si>
  <si>
    <t>Пробірка хімічна ПХ-16</t>
  </si>
  <si>
    <t>Пробірка ПХ-21</t>
  </si>
  <si>
    <t>Мензурка 250 мл</t>
  </si>
  <si>
    <t>Мензурка 50 мл</t>
  </si>
  <si>
    <t>Циліндр мірний 50 мл</t>
  </si>
  <si>
    <t>Циліндр мірний 100 мл</t>
  </si>
  <si>
    <t>Стакан високий зі шкалою 600 мл</t>
  </si>
  <si>
    <t>Мензурка 100 мл</t>
  </si>
  <si>
    <t>Промивалка 250 мл</t>
  </si>
  <si>
    <t>Алонж</t>
  </si>
  <si>
    <t>Чашка Петрі пластикова</t>
  </si>
  <si>
    <t>Колба конічна 50 мл</t>
  </si>
  <si>
    <t>Колба конічна 100 мл</t>
  </si>
  <si>
    <t>Колба конічна 250 мл</t>
  </si>
  <si>
    <t>Колба круглодонна 50 мл</t>
  </si>
  <si>
    <t>Колба круглодонна 250 мл</t>
  </si>
  <si>
    <t>Колба плоскодонна 50 мл</t>
  </si>
  <si>
    <t>Колба плоскодонна 250 мл</t>
  </si>
  <si>
    <t>Стакан високий зі шкалою 50 мл</t>
  </si>
  <si>
    <t>Стакан високий зі шкалою 150 мл</t>
  </si>
  <si>
    <t>Паличка скляна</t>
  </si>
  <si>
    <t>Лійка розподільна 50 мл</t>
  </si>
  <si>
    <t>Лійка розподільна 100 мл</t>
  </si>
  <si>
    <t>Лійка конічна d = 36 - 50</t>
  </si>
  <si>
    <t>Лійка конічна d = 56 - 80</t>
  </si>
  <si>
    <t>Тримач для пробірок</t>
  </si>
  <si>
    <t>Лійка конічна d = 75 - 110</t>
  </si>
  <si>
    <t>Лійка конічна d = 100 - 150</t>
  </si>
  <si>
    <t>Фільтрувальний папір</t>
  </si>
  <si>
    <t>Індикаторний папір</t>
  </si>
  <si>
    <t>Ступка з товкачиком</t>
  </si>
  <si>
    <t>Тигель з кришкою</t>
  </si>
  <si>
    <t>Пластина для крапельного аналізу</t>
  </si>
  <si>
    <t>Крапельниця Шустера</t>
  </si>
  <si>
    <t>Шпатель фарфоровий 200 мм (№3)</t>
  </si>
  <si>
    <t>Сухе паливо</t>
  </si>
  <si>
    <t>Хімічні реактиви</t>
  </si>
  <si>
    <t>Набір хімічних реактивів для кабінету хімії загальноосвітнього навчального закладу</t>
  </si>
  <si>
    <t>Набір №1 С «Кислоти»</t>
  </si>
  <si>
    <t>Набір №3 ВС «Луги»</t>
  </si>
  <si>
    <t>Набір №6 С «Органічні речовини»</t>
  </si>
  <si>
    <t>Набір №11 С «Солі для демонстраційних дослідів»</t>
  </si>
  <si>
    <t>Набір №13 ВС «Галогени»</t>
  </si>
  <si>
    <t>Набір №14 ВС «Сульфати, сульфіти, сульфіди»</t>
  </si>
  <si>
    <t>Набір №16 ВС «Метали, оксиди»</t>
  </si>
  <si>
    <t>Набір №17 С «Нітрати»</t>
  </si>
  <si>
    <t>Набір №21 ВС «Неорганічні речовини»</t>
  </si>
  <si>
    <t>Набір №22 ВС «Індикатори»</t>
  </si>
  <si>
    <t>Мультимедійне обладнання</t>
  </si>
  <si>
    <t>Загальна сума, грн</t>
  </si>
  <si>
    <t>Окуляри захисні</t>
  </si>
  <si>
    <t>Штатив для пробірк на 10 гнізд</t>
  </si>
  <si>
    <t>Лоток для роздавального матеріалу</t>
  </si>
  <si>
    <t>Трубка з'єднувальна</t>
  </si>
  <si>
    <t>Шпатель</t>
  </si>
  <si>
    <t>Термометр ( 0…+ 100 )</t>
  </si>
  <si>
    <t>Термометр ( - 10… + 110 )</t>
  </si>
  <si>
    <t>Термометр рідинний ( - 40… + 50 )</t>
  </si>
  <si>
    <t>Піпетка-дозатор поліпропіленова</t>
  </si>
  <si>
    <t>Чашка Петрі ( ПП )</t>
  </si>
  <si>
    <t>Чашка Петрі ( скло )</t>
  </si>
  <si>
    <t>Скельця предметні</t>
  </si>
  <si>
    <t>Чаша випарювальна</t>
  </si>
  <si>
    <t>Годинник ( пісочний набір )</t>
  </si>
  <si>
    <t>Колба круглодонна 100 мл</t>
  </si>
  <si>
    <t>Колба плоскодонна 100 мл</t>
  </si>
  <si>
    <t>Стакан високий зі шкалою В 1 - 400</t>
  </si>
  <si>
    <t>Стакан  високий зі шкалою В 1 - 600</t>
  </si>
  <si>
    <t>Мензурка 500 мл</t>
  </si>
  <si>
    <t>Колба конічна 500 мл</t>
  </si>
  <si>
    <t>Посуд для зберігання реактивів 50 мл</t>
  </si>
  <si>
    <t>Стакан низький 50 мл зі шкалою ПП</t>
  </si>
  <si>
    <t>Стакан низький 100 мл зі шкалою ПП</t>
  </si>
  <si>
    <t>Стакан низький 250 мл зі шкалою ПП</t>
  </si>
  <si>
    <t>Стакан низький 500 мл зі шкалою ПП</t>
  </si>
  <si>
    <t>Посуд для зберігання реактивів 20 мл</t>
  </si>
  <si>
    <t>Колба Бунзена</t>
  </si>
  <si>
    <t>Колба Вюрца</t>
  </si>
  <si>
    <t>Наклейки на хім. посуд ( на самоклеючій основі )</t>
  </si>
  <si>
    <t>Затискач Мора ( пружинний )</t>
  </si>
  <si>
    <t>Набір йоршів для миття посуду</t>
  </si>
  <si>
    <t>Каструля порцелянова з ручкою</t>
  </si>
  <si>
    <t>Підставка - тренога</t>
  </si>
  <si>
    <t>Набір № 7 " Мінеральні добрива"</t>
  </si>
  <si>
    <t>Набір №9 ВС " Зразки неорганічних речовин"</t>
  </si>
  <si>
    <t>Колекція " Будівельні матеріали"</t>
  </si>
  <si>
    <t>Комплект моделей атомів для складання органічних молекуо молекул (дем.)</t>
  </si>
  <si>
    <t>Ваги електронні ( до 5000 г )</t>
  </si>
  <si>
    <t>Колекція " Торф і продукти його переробки</t>
  </si>
  <si>
    <t>Мультимедійний проектор з короткофокусним об’єктивом та настінним кріпленням</t>
  </si>
  <si>
    <t>Інтерактивна дошка</t>
  </si>
  <si>
    <t>Обовязковий резерв 20% (може бути використаний при зміні цін на обладнання, та інших випадках)</t>
  </si>
  <si>
    <t>меблі</t>
  </si>
  <si>
    <t>Стільці</t>
  </si>
  <si>
    <t xml:space="preserve">Столи </t>
  </si>
  <si>
    <t>Шафа</t>
  </si>
  <si>
    <t>Стол демонстраційний</t>
  </si>
  <si>
    <t>Ноутбук</t>
  </si>
  <si>
    <t>Обладнання для лабораторії</t>
  </si>
  <si>
    <t xml:space="preserve">Штук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</si>
</sst>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omic Sans MS"/>
      <family val="4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Border="1" applyAlignment="1">
      <alignment wrapText="1"/>
    </xf>
    <xf numFmtId="0" fontId="2" fillId="2" borderId="1" xfId="1" applyFont="1" applyBorder="1"/>
    <xf numFmtId="0" fontId="2" fillId="2" borderId="1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/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5" fillId="0" borderId="0" xfId="0" applyFont="1"/>
    <xf numFmtId="0" fontId="4" fillId="0" borderId="2" xfId="1" applyFont="1" applyFill="1" applyBorder="1" applyAlignment="1">
      <alignment horizontal="center" wrapText="1"/>
    </xf>
    <xf numFmtId="0" fontId="4" fillId="0" borderId="2" xfId="1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</cellXfs>
  <cellStyles count="2">
    <cellStyle name="20% — акцент6" xfId="1" builtinId="50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abSelected="1" workbookViewId="0">
      <selection activeCell="A164" sqref="A164:D164"/>
    </sheetView>
  </sheetViews>
  <sheetFormatPr defaultRowHeight="15" x14ac:dyDescent="0.25"/>
  <cols>
    <col min="1" max="1" width="47.7109375" style="1" customWidth="1"/>
    <col min="2" max="2" width="23.7109375" customWidth="1"/>
    <col min="3" max="3" width="21.140625" customWidth="1"/>
    <col min="4" max="4" width="23" customWidth="1"/>
    <col min="5" max="5" width="9.140625" customWidth="1"/>
  </cols>
  <sheetData>
    <row r="1" spans="1:4" ht="15" customHeight="1" x14ac:dyDescent="0.25">
      <c r="A1" s="19" t="s">
        <v>144</v>
      </c>
      <c r="B1" s="19"/>
      <c r="C1" s="19"/>
      <c r="D1" s="19"/>
    </row>
    <row r="2" spans="1:4" x14ac:dyDescent="0.25">
      <c r="A2" s="22" t="s">
        <v>0</v>
      </c>
      <c r="B2" s="22"/>
      <c r="C2" s="22"/>
      <c r="D2" s="22"/>
    </row>
    <row r="3" spans="1:4" x14ac:dyDescent="0.25">
      <c r="A3" s="8"/>
      <c r="B3" s="9"/>
      <c r="C3" s="9"/>
      <c r="D3" s="9"/>
    </row>
    <row r="4" spans="1:4" x14ac:dyDescent="0.25">
      <c r="A4" s="10"/>
      <c r="B4" s="11" t="s">
        <v>145</v>
      </c>
      <c r="C4" s="11" t="s">
        <v>2</v>
      </c>
      <c r="D4" s="11" t="s">
        <v>3</v>
      </c>
    </row>
    <row r="5" spans="1:4" ht="21" customHeight="1" x14ac:dyDescent="0.25">
      <c r="A5" s="10" t="s">
        <v>4</v>
      </c>
      <c r="B5" s="11">
        <v>1</v>
      </c>
      <c r="C5" s="11">
        <v>310.2</v>
      </c>
      <c r="D5" s="11">
        <f t="shared" ref="D5:D26" si="0">B5*C5</f>
        <v>310.2</v>
      </c>
    </row>
    <row r="6" spans="1:4" ht="22.5" customHeight="1" x14ac:dyDescent="0.25">
      <c r="A6" s="10" t="s">
        <v>5</v>
      </c>
      <c r="B6" s="11">
        <v>1</v>
      </c>
      <c r="C6" s="11">
        <v>345.4</v>
      </c>
      <c r="D6" s="11">
        <f t="shared" si="0"/>
        <v>345.4</v>
      </c>
    </row>
    <row r="7" spans="1:4" x14ac:dyDescent="0.25">
      <c r="A7" s="10" t="s">
        <v>6</v>
      </c>
      <c r="B7" s="11">
        <v>1</v>
      </c>
      <c r="C7" s="11">
        <v>877.8</v>
      </c>
      <c r="D7" s="11">
        <f t="shared" si="0"/>
        <v>877.8</v>
      </c>
    </row>
    <row r="8" spans="1:4" x14ac:dyDescent="0.25">
      <c r="A8" s="10" t="s">
        <v>7</v>
      </c>
      <c r="B8" s="11">
        <v>1</v>
      </c>
      <c r="C8" s="11">
        <v>902</v>
      </c>
      <c r="D8" s="11">
        <f t="shared" si="0"/>
        <v>902</v>
      </c>
    </row>
    <row r="9" spans="1:4" x14ac:dyDescent="0.25">
      <c r="A9" s="10" t="s">
        <v>8</v>
      </c>
      <c r="B9" s="11">
        <v>1</v>
      </c>
      <c r="C9" s="11">
        <v>369.6</v>
      </c>
      <c r="D9" s="11">
        <f t="shared" si="0"/>
        <v>369.6</v>
      </c>
    </row>
    <row r="10" spans="1:4" x14ac:dyDescent="0.25">
      <c r="A10" s="10" t="s">
        <v>9</v>
      </c>
      <c r="B10" s="11">
        <v>1</v>
      </c>
      <c r="C10" s="11">
        <v>954.8</v>
      </c>
      <c r="D10" s="11">
        <f t="shared" si="0"/>
        <v>954.8</v>
      </c>
    </row>
    <row r="11" spans="1:4" ht="30" x14ac:dyDescent="0.25">
      <c r="A11" s="10" t="s">
        <v>10</v>
      </c>
      <c r="B11" s="11">
        <v>1</v>
      </c>
      <c r="C11" s="11">
        <v>877.8</v>
      </c>
      <c r="D11" s="11">
        <f t="shared" si="0"/>
        <v>877.8</v>
      </c>
    </row>
    <row r="12" spans="1:4" x14ac:dyDescent="0.25">
      <c r="A12" s="10" t="s">
        <v>11</v>
      </c>
      <c r="B12" s="11">
        <v>1</v>
      </c>
      <c r="C12" s="11">
        <v>3267</v>
      </c>
      <c r="D12" s="11">
        <f t="shared" si="0"/>
        <v>3267</v>
      </c>
    </row>
    <row r="13" spans="1:4" x14ac:dyDescent="0.25">
      <c r="A13" s="10" t="s">
        <v>12</v>
      </c>
      <c r="B13" s="11">
        <v>1</v>
      </c>
      <c r="C13" s="11">
        <v>849.2</v>
      </c>
      <c r="D13" s="11">
        <f t="shared" si="0"/>
        <v>849.2</v>
      </c>
    </row>
    <row r="14" spans="1:4" ht="23.25" customHeight="1" x14ac:dyDescent="0.25">
      <c r="A14" s="10" t="s">
        <v>13</v>
      </c>
      <c r="B14" s="11">
        <v>1</v>
      </c>
      <c r="C14" s="11">
        <v>358.6</v>
      </c>
      <c r="D14" s="11">
        <f t="shared" si="0"/>
        <v>358.6</v>
      </c>
    </row>
    <row r="15" spans="1:4" ht="30" x14ac:dyDescent="0.25">
      <c r="A15" s="10" t="s">
        <v>14</v>
      </c>
      <c r="B15" s="11">
        <v>1</v>
      </c>
      <c r="C15" s="11">
        <v>398.2</v>
      </c>
      <c r="D15" s="11">
        <f t="shared" si="0"/>
        <v>398.2</v>
      </c>
    </row>
    <row r="16" spans="1:4" x14ac:dyDescent="0.25">
      <c r="A16" s="10" t="s">
        <v>15</v>
      </c>
      <c r="B16" s="11">
        <v>1</v>
      </c>
      <c r="C16" s="11">
        <v>781</v>
      </c>
      <c r="D16" s="11">
        <f t="shared" si="0"/>
        <v>781</v>
      </c>
    </row>
    <row r="17" spans="1:4" ht="24" customHeight="1" x14ac:dyDescent="0.25">
      <c r="A17" s="10" t="s">
        <v>16</v>
      </c>
      <c r="B17" s="11">
        <v>1</v>
      </c>
      <c r="C17" s="11">
        <v>298.8</v>
      </c>
      <c r="D17" s="11">
        <f t="shared" si="0"/>
        <v>298.8</v>
      </c>
    </row>
    <row r="18" spans="1:4" x14ac:dyDescent="0.25">
      <c r="A18" s="10" t="s">
        <v>17</v>
      </c>
      <c r="B18" s="11">
        <v>1</v>
      </c>
      <c r="C18" s="11">
        <v>660</v>
      </c>
      <c r="D18" s="11">
        <f t="shared" si="0"/>
        <v>660</v>
      </c>
    </row>
    <row r="19" spans="1:4" x14ac:dyDescent="0.25">
      <c r="A19" s="10" t="s">
        <v>18</v>
      </c>
      <c r="B19" s="11">
        <v>1</v>
      </c>
      <c r="C19" s="11">
        <v>325.60000000000002</v>
      </c>
      <c r="D19" s="11">
        <f t="shared" si="0"/>
        <v>325.60000000000002</v>
      </c>
    </row>
    <row r="20" spans="1:4" x14ac:dyDescent="0.25">
      <c r="A20" s="10" t="s">
        <v>19</v>
      </c>
      <c r="B20" s="11">
        <v>1</v>
      </c>
      <c r="C20" s="11">
        <v>723.8</v>
      </c>
      <c r="D20" s="11">
        <f t="shared" si="0"/>
        <v>723.8</v>
      </c>
    </row>
    <row r="21" spans="1:4" x14ac:dyDescent="0.25">
      <c r="A21" s="10" t="s">
        <v>20</v>
      </c>
      <c r="B21" s="11">
        <v>1</v>
      </c>
      <c r="C21" s="11">
        <v>261.8</v>
      </c>
      <c r="D21" s="11">
        <f t="shared" si="0"/>
        <v>261.8</v>
      </c>
    </row>
    <row r="22" spans="1:4" x14ac:dyDescent="0.25">
      <c r="A22" s="10" t="s">
        <v>21</v>
      </c>
      <c r="B22" s="11">
        <v>1</v>
      </c>
      <c r="C22" s="11">
        <v>803</v>
      </c>
      <c r="D22" s="11">
        <f t="shared" si="0"/>
        <v>803</v>
      </c>
    </row>
    <row r="23" spans="1:4" ht="39" customHeight="1" x14ac:dyDescent="0.25">
      <c r="A23" s="10" t="s">
        <v>22</v>
      </c>
      <c r="B23" s="11">
        <v>1</v>
      </c>
      <c r="C23" s="11">
        <v>316.8</v>
      </c>
      <c r="D23" s="11">
        <f t="shared" si="0"/>
        <v>316.8</v>
      </c>
    </row>
    <row r="24" spans="1:4" x14ac:dyDescent="0.25">
      <c r="A24" s="10" t="s">
        <v>131</v>
      </c>
      <c r="B24" s="11">
        <v>1</v>
      </c>
      <c r="C24" s="11">
        <v>613.1</v>
      </c>
      <c r="D24" s="11">
        <f t="shared" si="0"/>
        <v>613.1</v>
      </c>
    </row>
    <row r="25" spans="1:4" ht="23.25" customHeight="1" x14ac:dyDescent="0.25">
      <c r="A25" s="10" t="s">
        <v>134</v>
      </c>
      <c r="B25" s="11">
        <v>1</v>
      </c>
      <c r="C25" s="11">
        <v>798.6</v>
      </c>
      <c r="D25" s="11">
        <f t="shared" si="0"/>
        <v>798.6</v>
      </c>
    </row>
    <row r="26" spans="1:4" ht="22.5" customHeight="1" x14ac:dyDescent="0.25">
      <c r="A26" s="10" t="s">
        <v>23</v>
      </c>
      <c r="B26" s="11">
        <v>1</v>
      </c>
      <c r="C26" s="11">
        <v>957</v>
      </c>
      <c r="D26" s="11">
        <f t="shared" si="0"/>
        <v>957</v>
      </c>
    </row>
    <row r="27" spans="1:4" x14ac:dyDescent="0.25">
      <c r="A27" s="10"/>
      <c r="B27" s="11"/>
      <c r="C27" s="11"/>
      <c r="D27" s="11">
        <f>D5+D6+D7+D8+D9+D10+D11+D12+D13+D14+D15+D16+D17+D18+D19+D20+D21+D22+D23+D24+D25+D26</f>
        <v>16050.099999999999</v>
      </c>
    </row>
    <row r="28" spans="1:4" x14ac:dyDescent="0.25">
      <c r="A28" s="21" t="s">
        <v>40</v>
      </c>
      <c r="B28" s="21"/>
      <c r="C28" s="21"/>
      <c r="D28" s="21"/>
    </row>
    <row r="29" spans="1:4" x14ac:dyDescent="0.25">
      <c r="A29" s="10"/>
      <c r="B29" s="11" t="s">
        <v>145</v>
      </c>
      <c r="C29" s="11" t="s">
        <v>2</v>
      </c>
      <c r="D29" s="11" t="s">
        <v>3</v>
      </c>
    </row>
    <row r="30" spans="1:4" x14ac:dyDescent="0.25">
      <c r="A30" s="10" t="s">
        <v>41</v>
      </c>
      <c r="B30" s="11">
        <v>20</v>
      </c>
      <c r="C30" s="11">
        <v>8.8000000000000007</v>
      </c>
      <c r="D30" s="11">
        <f t="shared" ref="D30:D91" si="1">C30*B30</f>
        <v>176</v>
      </c>
    </row>
    <row r="31" spans="1:4" ht="21.75" customHeight="1" x14ac:dyDescent="0.25">
      <c r="A31" s="10" t="s">
        <v>42</v>
      </c>
      <c r="B31" s="11">
        <v>5</v>
      </c>
      <c r="C31" s="11">
        <v>68.2</v>
      </c>
      <c r="D31" s="11">
        <f t="shared" si="1"/>
        <v>341</v>
      </c>
    </row>
    <row r="32" spans="1:4" ht="18" customHeight="1" x14ac:dyDescent="0.25">
      <c r="A32" s="10" t="s">
        <v>43</v>
      </c>
      <c r="B32" s="11">
        <v>5</v>
      </c>
      <c r="C32" s="11">
        <v>59.4</v>
      </c>
      <c r="D32" s="11">
        <f t="shared" si="1"/>
        <v>297</v>
      </c>
    </row>
    <row r="33" spans="1:4" ht="23.25" customHeight="1" x14ac:dyDescent="0.25">
      <c r="A33" s="10" t="s">
        <v>44</v>
      </c>
      <c r="B33" s="11">
        <v>5</v>
      </c>
      <c r="C33" s="11">
        <v>68.2</v>
      </c>
      <c r="D33" s="11">
        <f t="shared" si="1"/>
        <v>341</v>
      </c>
    </row>
    <row r="34" spans="1:4" ht="21" customHeight="1" x14ac:dyDescent="0.25">
      <c r="A34" s="10" t="s">
        <v>45</v>
      </c>
      <c r="B34" s="11">
        <v>20</v>
      </c>
      <c r="C34" s="11">
        <v>6.6</v>
      </c>
      <c r="D34" s="11">
        <f t="shared" si="1"/>
        <v>132</v>
      </c>
    </row>
    <row r="35" spans="1:4" x14ac:dyDescent="0.25">
      <c r="A35" s="10" t="s">
        <v>46</v>
      </c>
      <c r="B35" s="11">
        <v>20</v>
      </c>
      <c r="C35" s="11">
        <v>8.8000000000000007</v>
      </c>
      <c r="D35" s="11">
        <f t="shared" si="1"/>
        <v>176</v>
      </c>
    </row>
    <row r="36" spans="1:4" x14ac:dyDescent="0.25">
      <c r="A36" s="10" t="s">
        <v>47</v>
      </c>
      <c r="B36" s="11">
        <v>20</v>
      </c>
      <c r="C36" s="11">
        <v>15.4</v>
      </c>
      <c r="D36" s="11">
        <f t="shared" si="1"/>
        <v>308</v>
      </c>
    </row>
    <row r="37" spans="1:4" x14ac:dyDescent="0.25">
      <c r="A37" s="10" t="s">
        <v>48</v>
      </c>
      <c r="B37" s="11">
        <v>5</v>
      </c>
      <c r="C37" s="11">
        <v>294.8</v>
      </c>
      <c r="D37" s="11">
        <f t="shared" si="1"/>
        <v>1474</v>
      </c>
    </row>
    <row r="38" spans="1:4" x14ac:dyDescent="0.25">
      <c r="A38" s="10" t="s">
        <v>49</v>
      </c>
      <c r="B38" s="11">
        <v>5</v>
      </c>
      <c r="C38" s="11">
        <v>134.19999999999999</v>
      </c>
      <c r="D38" s="11">
        <f t="shared" si="1"/>
        <v>671</v>
      </c>
    </row>
    <row r="39" spans="1:4" x14ac:dyDescent="0.25">
      <c r="A39" s="10" t="s">
        <v>50</v>
      </c>
      <c r="B39" s="11">
        <v>5</v>
      </c>
      <c r="C39" s="11">
        <v>68.2</v>
      </c>
      <c r="D39" s="11">
        <f t="shared" si="1"/>
        <v>341</v>
      </c>
    </row>
    <row r="40" spans="1:4" x14ac:dyDescent="0.25">
      <c r="A40" s="10" t="s">
        <v>51</v>
      </c>
      <c r="B40" s="11">
        <v>5</v>
      </c>
      <c r="C40" s="11">
        <v>81.400000000000006</v>
      </c>
      <c r="D40" s="11">
        <f t="shared" si="1"/>
        <v>407</v>
      </c>
    </row>
    <row r="41" spans="1:4" x14ac:dyDescent="0.25">
      <c r="A41" s="10" t="s">
        <v>52</v>
      </c>
      <c r="B41" s="11">
        <v>5</v>
      </c>
      <c r="C41" s="11">
        <v>116.6</v>
      </c>
      <c r="D41" s="11">
        <f t="shared" si="1"/>
        <v>583</v>
      </c>
    </row>
    <row r="42" spans="1:4" x14ac:dyDescent="0.25">
      <c r="A42" s="10" t="s">
        <v>108</v>
      </c>
      <c r="B42" s="11">
        <v>5</v>
      </c>
      <c r="C42" s="11">
        <v>70.400000000000006</v>
      </c>
      <c r="D42" s="11">
        <f t="shared" si="1"/>
        <v>352</v>
      </c>
    </row>
    <row r="43" spans="1:4" x14ac:dyDescent="0.25">
      <c r="A43" s="10" t="s">
        <v>53</v>
      </c>
      <c r="B43" s="11">
        <v>5</v>
      </c>
      <c r="C43" s="11">
        <v>187</v>
      </c>
      <c r="D43" s="11">
        <f t="shared" si="1"/>
        <v>935</v>
      </c>
    </row>
    <row r="44" spans="1:4" x14ac:dyDescent="0.25">
      <c r="A44" s="10" t="s">
        <v>56</v>
      </c>
      <c r="B44" s="11">
        <v>1</v>
      </c>
      <c r="C44" s="11">
        <v>32</v>
      </c>
      <c r="D44" s="11">
        <f t="shared" si="1"/>
        <v>32</v>
      </c>
    </row>
    <row r="45" spans="1:4" x14ac:dyDescent="0.25">
      <c r="A45" s="10" t="s">
        <v>109</v>
      </c>
      <c r="B45" s="11">
        <v>1</v>
      </c>
      <c r="C45" s="11">
        <v>328.9</v>
      </c>
      <c r="D45" s="11">
        <f t="shared" si="1"/>
        <v>328.9</v>
      </c>
    </row>
    <row r="46" spans="1:4" ht="17.25" customHeight="1" x14ac:dyDescent="0.25">
      <c r="A46" s="10" t="s">
        <v>57</v>
      </c>
      <c r="B46" s="11">
        <v>5</v>
      </c>
      <c r="C46" s="11">
        <v>59.4</v>
      </c>
      <c r="D46" s="11">
        <f t="shared" si="1"/>
        <v>297</v>
      </c>
    </row>
    <row r="47" spans="1:4" x14ac:dyDescent="0.25">
      <c r="A47" s="10" t="s">
        <v>58</v>
      </c>
      <c r="B47" s="11">
        <v>5</v>
      </c>
      <c r="C47" s="11">
        <v>83.8</v>
      </c>
      <c r="D47" s="11">
        <f t="shared" si="1"/>
        <v>419</v>
      </c>
    </row>
    <row r="48" spans="1:4" x14ac:dyDescent="0.25">
      <c r="A48" s="10" t="s">
        <v>59</v>
      </c>
      <c r="B48" s="11">
        <v>5</v>
      </c>
      <c r="C48" s="11">
        <v>103.4</v>
      </c>
      <c r="D48" s="11">
        <f t="shared" si="1"/>
        <v>517</v>
      </c>
    </row>
    <row r="49" spans="1:4" x14ac:dyDescent="0.25">
      <c r="A49" s="10" t="s">
        <v>60</v>
      </c>
      <c r="B49" s="11">
        <v>5</v>
      </c>
      <c r="C49" s="11">
        <v>33</v>
      </c>
      <c r="D49" s="11">
        <f t="shared" si="1"/>
        <v>165</v>
      </c>
    </row>
    <row r="50" spans="1:4" x14ac:dyDescent="0.25">
      <c r="A50" s="10" t="s">
        <v>61</v>
      </c>
      <c r="B50" s="11">
        <v>5</v>
      </c>
      <c r="C50" s="11">
        <v>55</v>
      </c>
      <c r="D50" s="11">
        <f t="shared" si="1"/>
        <v>275</v>
      </c>
    </row>
    <row r="51" spans="1:4" ht="18.75" customHeight="1" x14ac:dyDescent="0.25">
      <c r="A51" s="10" t="s">
        <v>110</v>
      </c>
      <c r="B51" s="11">
        <v>5</v>
      </c>
      <c r="C51" s="11">
        <v>33</v>
      </c>
      <c r="D51" s="11">
        <f t="shared" si="1"/>
        <v>165</v>
      </c>
    </row>
    <row r="52" spans="1:4" x14ac:dyDescent="0.25">
      <c r="A52" s="10" t="s">
        <v>62</v>
      </c>
      <c r="B52" s="11">
        <v>5</v>
      </c>
      <c r="C52" s="11">
        <v>83.6</v>
      </c>
      <c r="D52" s="11">
        <f t="shared" si="1"/>
        <v>418</v>
      </c>
    </row>
    <row r="53" spans="1:4" x14ac:dyDescent="0.25">
      <c r="A53" s="10" t="s">
        <v>63</v>
      </c>
      <c r="B53" s="11">
        <v>5</v>
      </c>
      <c r="C53" s="11">
        <v>127.6</v>
      </c>
      <c r="D53" s="11">
        <f t="shared" si="1"/>
        <v>638</v>
      </c>
    </row>
    <row r="54" spans="1:4" x14ac:dyDescent="0.25">
      <c r="A54" s="10" t="s">
        <v>111</v>
      </c>
      <c r="B54" s="11">
        <v>5</v>
      </c>
      <c r="C54" s="11">
        <v>112.2</v>
      </c>
      <c r="D54" s="11">
        <f t="shared" si="1"/>
        <v>561</v>
      </c>
    </row>
    <row r="55" spans="1:4" x14ac:dyDescent="0.25">
      <c r="A55" s="10" t="s">
        <v>64</v>
      </c>
      <c r="B55" s="11">
        <v>5</v>
      </c>
      <c r="C55" s="11">
        <v>39.6</v>
      </c>
      <c r="D55" s="11">
        <f t="shared" si="1"/>
        <v>198</v>
      </c>
    </row>
    <row r="56" spans="1:4" x14ac:dyDescent="0.25">
      <c r="A56" s="10" t="s">
        <v>65</v>
      </c>
      <c r="B56" s="11">
        <v>5</v>
      </c>
      <c r="C56" s="11">
        <v>66</v>
      </c>
      <c r="D56" s="11">
        <f t="shared" si="1"/>
        <v>330</v>
      </c>
    </row>
    <row r="57" spans="1:4" ht="20.25" customHeight="1" x14ac:dyDescent="0.25">
      <c r="A57" s="10" t="s">
        <v>67</v>
      </c>
      <c r="B57" s="11">
        <v>2</v>
      </c>
      <c r="C57" s="11">
        <v>169.4</v>
      </c>
      <c r="D57" s="11">
        <f t="shared" si="1"/>
        <v>338.8</v>
      </c>
    </row>
    <row r="58" spans="1:4" x14ac:dyDescent="0.25">
      <c r="A58" s="10" t="s">
        <v>68</v>
      </c>
      <c r="B58" s="11">
        <v>2</v>
      </c>
      <c r="C58" s="11">
        <v>224.4</v>
      </c>
      <c r="D58" s="11">
        <f t="shared" si="1"/>
        <v>448.8</v>
      </c>
    </row>
    <row r="59" spans="1:4" x14ac:dyDescent="0.25">
      <c r="A59" s="10" t="s">
        <v>69</v>
      </c>
      <c r="B59" s="11">
        <v>2</v>
      </c>
      <c r="C59" s="11">
        <v>57.2</v>
      </c>
      <c r="D59" s="11">
        <f t="shared" si="1"/>
        <v>114.4</v>
      </c>
    </row>
    <row r="60" spans="1:4" x14ac:dyDescent="0.25">
      <c r="A60" s="10" t="s">
        <v>112</v>
      </c>
      <c r="B60" s="11">
        <v>2</v>
      </c>
      <c r="C60" s="11">
        <v>103.4</v>
      </c>
      <c r="D60" s="11">
        <f t="shared" si="1"/>
        <v>206.8</v>
      </c>
    </row>
    <row r="61" spans="1:4" x14ac:dyDescent="0.25">
      <c r="A61" s="10" t="s">
        <v>113</v>
      </c>
      <c r="B61" s="11">
        <v>2</v>
      </c>
      <c r="C61" s="11">
        <v>116.6</v>
      </c>
      <c r="D61" s="11">
        <f t="shared" si="1"/>
        <v>233.2</v>
      </c>
    </row>
    <row r="62" spans="1:4" x14ac:dyDescent="0.25">
      <c r="A62" s="10" t="s">
        <v>70</v>
      </c>
      <c r="B62" s="11">
        <v>2</v>
      </c>
      <c r="C62" s="11">
        <v>61.6</v>
      </c>
      <c r="D62" s="11">
        <f t="shared" si="1"/>
        <v>123.2</v>
      </c>
    </row>
    <row r="63" spans="1:4" x14ac:dyDescent="0.25">
      <c r="A63" s="10" t="s">
        <v>72</v>
      </c>
      <c r="B63" s="11">
        <v>2</v>
      </c>
      <c r="C63" s="11">
        <v>74.8</v>
      </c>
      <c r="D63" s="11">
        <f t="shared" si="1"/>
        <v>149.6</v>
      </c>
    </row>
    <row r="64" spans="1:4" ht="19.5" customHeight="1" x14ac:dyDescent="0.25">
      <c r="A64" s="10" t="s">
        <v>66</v>
      </c>
      <c r="B64" s="11">
        <v>15</v>
      </c>
      <c r="C64" s="11">
        <v>6.6</v>
      </c>
      <c r="D64" s="11">
        <f t="shared" si="1"/>
        <v>99</v>
      </c>
    </row>
    <row r="65" spans="1:4" x14ac:dyDescent="0.25">
      <c r="A65" s="10" t="s">
        <v>73</v>
      </c>
      <c r="B65" s="11">
        <v>2</v>
      </c>
      <c r="C65" s="11">
        <v>90.2</v>
      </c>
      <c r="D65" s="11">
        <f t="shared" si="1"/>
        <v>180.4</v>
      </c>
    </row>
    <row r="66" spans="1:4" x14ac:dyDescent="0.25">
      <c r="A66" s="10" t="s">
        <v>114</v>
      </c>
      <c r="B66" s="11">
        <v>2</v>
      </c>
      <c r="C66" s="11">
        <v>398.2</v>
      </c>
      <c r="D66" s="11">
        <f t="shared" si="1"/>
        <v>796.4</v>
      </c>
    </row>
    <row r="67" spans="1:4" x14ac:dyDescent="0.25">
      <c r="A67" s="10" t="s">
        <v>111</v>
      </c>
      <c r="B67" s="11">
        <v>2</v>
      </c>
      <c r="C67" s="11">
        <v>112.2</v>
      </c>
      <c r="D67" s="11">
        <f t="shared" si="1"/>
        <v>224.4</v>
      </c>
    </row>
    <row r="68" spans="1:4" x14ac:dyDescent="0.25">
      <c r="A68" s="10" t="s">
        <v>116</v>
      </c>
      <c r="B68" s="11">
        <v>5</v>
      </c>
      <c r="C68" s="11">
        <v>6.6</v>
      </c>
      <c r="D68" s="11">
        <f t="shared" si="1"/>
        <v>33</v>
      </c>
    </row>
    <row r="69" spans="1:4" x14ac:dyDescent="0.25">
      <c r="A69" s="10" t="s">
        <v>117</v>
      </c>
      <c r="B69" s="11">
        <v>3</v>
      </c>
      <c r="C69" s="11">
        <v>68.2</v>
      </c>
      <c r="D69" s="11">
        <f t="shared" si="1"/>
        <v>204.60000000000002</v>
      </c>
    </row>
    <row r="70" spans="1:4" x14ac:dyDescent="0.25">
      <c r="A70" s="10" t="s">
        <v>118</v>
      </c>
      <c r="B70" s="11">
        <v>3</v>
      </c>
      <c r="C70" s="11">
        <v>85.8</v>
      </c>
      <c r="D70" s="11">
        <f t="shared" si="1"/>
        <v>257.39999999999998</v>
      </c>
    </row>
    <row r="71" spans="1:4" x14ac:dyDescent="0.25">
      <c r="A71" s="10" t="s">
        <v>119</v>
      </c>
      <c r="B71" s="11">
        <v>3</v>
      </c>
      <c r="C71" s="11">
        <v>92.4</v>
      </c>
      <c r="D71" s="11">
        <f t="shared" si="1"/>
        <v>277.20000000000005</v>
      </c>
    </row>
    <row r="72" spans="1:4" x14ac:dyDescent="0.25">
      <c r="A72" s="10" t="s">
        <v>120</v>
      </c>
      <c r="B72" s="11">
        <v>3</v>
      </c>
      <c r="C72" s="11">
        <v>193.6</v>
      </c>
      <c r="D72" s="11">
        <f t="shared" si="1"/>
        <v>580.79999999999995</v>
      </c>
    </row>
    <row r="73" spans="1:4" x14ac:dyDescent="0.25">
      <c r="A73" s="10" t="s">
        <v>115</v>
      </c>
      <c r="B73" s="11">
        <v>3</v>
      </c>
      <c r="C73" s="11">
        <v>180.4</v>
      </c>
      <c r="D73" s="11">
        <f t="shared" si="1"/>
        <v>541.20000000000005</v>
      </c>
    </row>
    <row r="74" spans="1:4" ht="19.5" customHeight="1" x14ac:dyDescent="0.25">
      <c r="A74" s="10" t="s">
        <v>74</v>
      </c>
      <c r="B74" s="11">
        <v>5</v>
      </c>
      <c r="C74" s="11">
        <v>234.3</v>
      </c>
      <c r="D74" s="11">
        <f t="shared" si="1"/>
        <v>1171.5</v>
      </c>
    </row>
    <row r="75" spans="1:4" x14ac:dyDescent="0.25">
      <c r="A75" s="10" t="s">
        <v>75</v>
      </c>
      <c r="B75" s="11">
        <v>5</v>
      </c>
      <c r="C75" s="11">
        <v>143</v>
      </c>
      <c r="D75" s="11">
        <f t="shared" si="1"/>
        <v>715</v>
      </c>
    </row>
    <row r="76" spans="1:4" x14ac:dyDescent="0.25">
      <c r="A76" s="10" t="s">
        <v>76</v>
      </c>
      <c r="B76" s="11">
        <v>5</v>
      </c>
      <c r="C76" s="11">
        <v>302.5</v>
      </c>
      <c r="D76" s="11">
        <f t="shared" si="1"/>
        <v>1512.5</v>
      </c>
    </row>
    <row r="77" spans="1:4" x14ac:dyDescent="0.25">
      <c r="A77" s="10" t="s">
        <v>77</v>
      </c>
      <c r="B77" s="11">
        <v>2</v>
      </c>
      <c r="C77" s="11">
        <v>49.5</v>
      </c>
      <c r="D77" s="11">
        <f t="shared" si="1"/>
        <v>99</v>
      </c>
    </row>
    <row r="78" spans="1:4" x14ac:dyDescent="0.25">
      <c r="A78" s="10" t="s">
        <v>79</v>
      </c>
      <c r="B78" s="11">
        <v>2</v>
      </c>
      <c r="C78" s="11">
        <v>77</v>
      </c>
      <c r="D78" s="11">
        <f t="shared" si="1"/>
        <v>154</v>
      </c>
    </row>
    <row r="79" spans="1:4" x14ac:dyDescent="0.25">
      <c r="A79" s="10" t="s">
        <v>80</v>
      </c>
      <c r="B79" s="11">
        <v>2</v>
      </c>
      <c r="C79" s="11">
        <v>88</v>
      </c>
      <c r="D79" s="11">
        <f t="shared" si="1"/>
        <v>176</v>
      </c>
    </row>
    <row r="80" spans="1:4" x14ac:dyDescent="0.25">
      <c r="A80" s="10" t="s">
        <v>78</v>
      </c>
      <c r="B80" s="11">
        <v>3</v>
      </c>
      <c r="C80" s="11">
        <v>224.4</v>
      </c>
      <c r="D80" s="11">
        <f t="shared" si="1"/>
        <v>673.2</v>
      </c>
    </row>
    <row r="81" spans="1:4" x14ac:dyDescent="0.25">
      <c r="A81" s="10" t="s">
        <v>81</v>
      </c>
      <c r="B81" s="11">
        <v>5</v>
      </c>
      <c r="C81" s="11">
        <v>25.3</v>
      </c>
      <c r="D81" s="11">
        <f t="shared" si="1"/>
        <v>126.5</v>
      </c>
    </row>
    <row r="82" spans="1:4" x14ac:dyDescent="0.25">
      <c r="A82" s="10" t="s">
        <v>121</v>
      </c>
      <c r="B82" s="11">
        <v>5</v>
      </c>
      <c r="C82" s="11">
        <v>5.5</v>
      </c>
      <c r="D82" s="11">
        <f t="shared" si="1"/>
        <v>27.5</v>
      </c>
    </row>
    <row r="83" spans="1:4" x14ac:dyDescent="0.25">
      <c r="A83" s="10" t="s">
        <v>122</v>
      </c>
      <c r="B83" s="11">
        <v>2</v>
      </c>
      <c r="C83" s="11">
        <v>433.4</v>
      </c>
      <c r="D83" s="11">
        <f t="shared" si="1"/>
        <v>866.8</v>
      </c>
    </row>
    <row r="84" spans="1:4" x14ac:dyDescent="0.25">
      <c r="A84" s="10" t="s">
        <v>123</v>
      </c>
      <c r="B84" s="11">
        <v>2</v>
      </c>
      <c r="C84" s="11">
        <v>446.6</v>
      </c>
      <c r="D84" s="11">
        <f t="shared" si="1"/>
        <v>893.2</v>
      </c>
    </row>
    <row r="85" spans="1:4" ht="33" customHeight="1" x14ac:dyDescent="0.25">
      <c r="A85" s="10" t="s">
        <v>124</v>
      </c>
      <c r="B85" s="11">
        <v>5</v>
      </c>
      <c r="C85" s="11">
        <v>321</v>
      </c>
      <c r="D85" s="11">
        <f t="shared" si="1"/>
        <v>1605</v>
      </c>
    </row>
    <row r="86" spans="1:4" x14ac:dyDescent="0.25">
      <c r="A86" s="10" t="s">
        <v>38</v>
      </c>
      <c r="B86" s="11">
        <v>5</v>
      </c>
      <c r="C86" s="11">
        <v>102.3</v>
      </c>
      <c r="D86" s="11">
        <f t="shared" si="1"/>
        <v>511.5</v>
      </c>
    </row>
    <row r="87" spans="1:4" x14ac:dyDescent="0.25">
      <c r="A87" s="10" t="s">
        <v>125</v>
      </c>
      <c r="B87" s="11">
        <v>2</v>
      </c>
      <c r="C87" s="11">
        <v>42.9</v>
      </c>
      <c r="D87" s="11">
        <f t="shared" si="1"/>
        <v>85.8</v>
      </c>
    </row>
    <row r="88" spans="1:4" x14ac:dyDescent="0.25">
      <c r="A88" s="10" t="s">
        <v>126</v>
      </c>
      <c r="B88" s="11">
        <v>2</v>
      </c>
      <c r="C88" s="11">
        <v>213.4</v>
      </c>
      <c r="D88" s="11">
        <f t="shared" si="1"/>
        <v>426.8</v>
      </c>
    </row>
    <row r="89" spans="1:4" x14ac:dyDescent="0.25">
      <c r="A89" s="10" t="s">
        <v>39</v>
      </c>
      <c r="B89" s="11">
        <v>2</v>
      </c>
      <c r="C89" s="11">
        <v>225.2</v>
      </c>
      <c r="D89" s="11">
        <f t="shared" si="1"/>
        <v>450.4</v>
      </c>
    </row>
    <row r="90" spans="1:4" x14ac:dyDescent="0.25">
      <c r="A90" s="10" t="s">
        <v>127</v>
      </c>
      <c r="B90" s="11">
        <v>2</v>
      </c>
      <c r="C90" s="11">
        <v>77</v>
      </c>
      <c r="D90" s="11">
        <f t="shared" si="1"/>
        <v>154</v>
      </c>
    </row>
    <row r="91" spans="1:4" x14ac:dyDescent="0.25">
      <c r="A91" s="10" t="s">
        <v>128</v>
      </c>
      <c r="B91" s="11">
        <v>2</v>
      </c>
      <c r="C91" s="11">
        <v>415.8</v>
      </c>
      <c r="D91" s="11">
        <f t="shared" si="1"/>
        <v>831.6</v>
      </c>
    </row>
    <row r="92" spans="1:4" x14ac:dyDescent="0.25">
      <c r="A92" s="10"/>
      <c r="B92" s="11"/>
      <c r="C92" s="11"/>
      <c r="D92" s="11">
        <f>D30+D31+D32+D33+D34+D35+D36+D37+D38+D39+D40+D41+D42+D43+D44+D45+D46+D47+D48+D49+D50+D51+D52+D53+D54+D55+D56+D57+D58+D59+D60+D61+D62+D63+D64+D65+D66+D67+D68+D69+D70+D71+D72+D73+D74+D75+D76+D77+D78+D79+D80+D81+D82+D83+D84+D85+D86+D87+D88+D89+D90+D91</f>
        <v>26167.399999999998</v>
      </c>
    </row>
    <row r="93" spans="1:4" x14ac:dyDescent="0.25">
      <c r="A93" s="21" t="s">
        <v>138</v>
      </c>
      <c r="B93" s="21"/>
      <c r="C93" s="21"/>
      <c r="D93" s="21"/>
    </row>
    <row r="94" spans="1:4" x14ac:dyDescent="0.25">
      <c r="A94" s="10"/>
      <c r="B94" s="11" t="s">
        <v>145</v>
      </c>
      <c r="C94" s="11" t="s">
        <v>2</v>
      </c>
      <c r="D94" s="11" t="s">
        <v>3</v>
      </c>
    </row>
    <row r="95" spans="1:4" x14ac:dyDescent="0.25">
      <c r="A95" s="10" t="s">
        <v>140</v>
      </c>
      <c r="B95" s="11">
        <v>15</v>
      </c>
      <c r="C95" s="11">
        <v>1000</v>
      </c>
      <c r="D95" s="11">
        <f>B95*C95</f>
        <v>15000</v>
      </c>
    </row>
    <row r="96" spans="1:4" x14ac:dyDescent="0.25">
      <c r="A96" s="10" t="s">
        <v>139</v>
      </c>
      <c r="B96" s="11">
        <v>31</v>
      </c>
      <c r="C96" s="11">
        <v>500</v>
      </c>
      <c r="D96" s="11">
        <f>B96*C96</f>
        <v>15500</v>
      </c>
    </row>
    <row r="97" spans="1:4" x14ac:dyDescent="0.25">
      <c r="A97" s="10" t="s">
        <v>141</v>
      </c>
      <c r="B97" s="11">
        <v>1</v>
      </c>
      <c r="C97" s="11">
        <v>3000</v>
      </c>
      <c r="D97" s="11">
        <f>B97*C97</f>
        <v>3000</v>
      </c>
    </row>
    <row r="98" spans="1:4" x14ac:dyDescent="0.25">
      <c r="A98" s="12" t="s">
        <v>142</v>
      </c>
      <c r="B98" s="13">
        <v>1</v>
      </c>
      <c r="C98" s="13">
        <v>2000</v>
      </c>
      <c r="D98" s="14">
        <f>B98*C98</f>
        <v>2000</v>
      </c>
    </row>
    <row r="99" spans="1:4" x14ac:dyDescent="0.25">
      <c r="A99" s="12"/>
      <c r="B99" s="16"/>
      <c r="C99" s="16"/>
      <c r="D99" s="15">
        <f>D95+D96+D97+D98</f>
        <v>35500</v>
      </c>
    </row>
    <row r="100" spans="1:4" x14ac:dyDescent="0.25">
      <c r="A100" s="21" t="s">
        <v>24</v>
      </c>
      <c r="B100" s="21"/>
      <c r="C100" s="21"/>
      <c r="D100" s="21"/>
    </row>
    <row r="101" spans="1:4" x14ac:dyDescent="0.25">
      <c r="A101" s="10"/>
      <c r="B101" s="11" t="s">
        <v>145</v>
      </c>
      <c r="C101" s="11" t="s">
        <v>2</v>
      </c>
      <c r="D101" s="11" t="s">
        <v>3</v>
      </c>
    </row>
    <row r="102" spans="1:4" ht="30" x14ac:dyDescent="0.25">
      <c r="A102" s="10" t="s">
        <v>25</v>
      </c>
      <c r="B102" s="11">
        <v>1</v>
      </c>
      <c r="C102" s="11">
        <v>3285.7</v>
      </c>
      <c r="D102" s="11">
        <f t="shared" ref="D102:D103" si="2">B102*C102</f>
        <v>3285.7</v>
      </c>
    </row>
    <row r="103" spans="1:4" ht="30" x14ac:dyDescent="0.25">
      <c r="A103" s="10" t="s">
        <v>132</v>
      </c>
      <c r="B103" s="11">
        <v>1</v>
      </c>
      <c r="C103" s="11">
        <v>2174.6999999999998</v>
      </c>
      <c r="D103" s="11">
        <f t="shared" si="2"/>
        <v>2174.6999999999998</v>
      </c>
    </row>
    <row r="104" spans="1:4" x14ac:dyDescent="0.25">
      <c r="A104" s="10"/>
      <c r="B104" s="11"/>
      <c r="C104" s="11"/>
      <c r="D104" s="11">
        <f>D102+D103</f>
        <v>5460.4</v>
      </c>
    </row>
    <row r="105" spans="1:4" x14ac:dyDescent="0.25">
      <c r="A105" s="21" t="s">
        <v>26</v>
      </c>
      <c r="B105" s="21"/>
      <c r="C105" s="21"/>
      <c r="D105" s="21"/>
    </row>
    <row r="106" spans="1:4" x14ac:dyDescent="0.25">
      <c r="A106" s="10"/>
      <c r="B106" s="11" t="s">
        <v>145</v>
      </c>
      <c r="C106" s="11" t="s">
        <v>2</v>
      </c>
      <c r="D106" s="11" t="s">
        <v>3</v>
      </c>
    </row>
    <row r="107" spans="1:4" x14ac:dyDescent="0.25">
      <c r="A107" s="10" t="s">
        <v>27</v>
      </c>
      <c r="B107" s="11">
        <v>1</v>
      </c>
      <c r="C107" s="11">
        <v>4037.44</v>
      </c>
      <c r="D107" s="11">
        <f>C107*B107</f>
        <v>4037.44</v>
      </c>
    </row>
    <row r="108" spans="1:4" x14ac:dyDescent="0.25">
      <c r="A108" s="10" t="s">
        <v>133</v>
      </c>
      <c r="B108" s="11">
        <v>1</v>
      </c>
      <c r="C108" s="11">
        <v>1385.12</v>
      </c>
      <c r="D108" s="11">
        <f>C108*B108</f>
        <v>1385.12</v>
      </c>
    </row>
    <row r="109" spans="1:4" x14ac:dyDescent="0.25">
      <c r="A109" s="10"/>
      <c r="B109" s="11"/>
      <c r="C109" s="11"/>
      <c r="D109" s="11">
        <f>D107+D108</f>
        <v>5422.5599999999995</v>
      </c>
    </row>
    <row r="110" spans="1:4" x14ac:dyDescent="0.25">
      <c r="A110" s="21" t="s">
        <v>34</v>
      </c>
      <c r="B110" s="21"/>
      <c r="C110" s="21"/>
      <c r="D110" s="21"/>
    </row>
    <row r="111" spans="1:4" x14ac:dyDescent="0.25">
      <c r="A111" s="10"/>
      <c r="B111" s="11" t="s">
        <v>145</v>
      </c>
      <c r="C111" s="11" t="s">
        <v>2</v>
      </c>
      <c r="D111" s="11" t="s">
        <v>3</v>
      </c>
    </row>
    <row r="112" spans="1:4" x14ac:dyDescent="0.25">
      <c r="A112" s="10" t="s">
        <v>35</v>
      </c>
      <c r="B112" s="11">
        <v>2</v>
      </c>
      <c r="C112" s="11">
        <v>503.8</v>
      </c>
      <c r="D112" s="11">
        <f>B112*C112</f>
        <v>1007.6</v>
      </c>
    </row>
    <row r="113" spans="1:4" x14ac:dyDescent="0.25">
      <c r="A113" s="10" t="s">
        <v>36</v>
      </c>
      <c r="B113" s="11">
        <v>5</v>
      </c>
      <c r="C113" s="11">
        <v>134.19999999999999</v>
      </c>
      <c r="D113" s="11">
        <f t="shared" ref="D113:D129" si="3">C113*B113</f>
        <v>671</v>
      </c>
    </row>
    <row r="114" spans="1:4" x14ac:dyDescent="0.25">
      <c r="A114" s="10" t="s">
        <v>71</v>
      </c>
      <c r="B114" s="11">
        <v>5</v>
      </c>
      <c r="C114" s="11">
        <v>127.6</v>
      </c>
      <c r="D114" s="11">
        <f t="shared" si="3"/>
        <v>638</v>
      </c>
    </row>
    <row r="115" spans="1:4" x14ac:dyDescent="0.25">
      <c r="A115" s="10" t="s">
        <v>96</v>
      </c>
      <c r="B115" s="11">
        <v>30</v>
      </c>
      <c r="C115" s="11">
        <v>51.7</v>
      </c>
      <c r="D115" s="11">
        <f t="shared" si="3"/>
        <v>1551</v>
      </c>
    </row>
    <row r="116" spans="1:4" x14ac:dyDescent="0.25">
      <c r="A116" s="10" t="s">
        <v>37</v>
      </c>
      <c r="B116" s="11">
        <v>100</v>
      </c>
      <c r="C116" s="11">
        <v>13.2</v>
      </c>
      <c r="D116" s="11">
        <f t="shared" si="3"/>
        <v>1320</v>
      </c>
    </row>
    <row r="117" spans="1:4" x14ac:dyDescent="0.25">
      <c r="A117" s="10" t="s">
        <v>97</v>
      </c>
      <c r="B117" s="11">
        <v>5</v>
      </c>
      <c r="C117" s="11">
        <v>81.400000000000006</v>
      </c>
      <c r="D117" s="11">
        <f t="shared" si="3"/>
        <v>407</v>
      </c>
    </row>
    <row r="118" spans="1:4" x14ac:dyDescent="0.25">
      <c r="A118" s="10" t="s">
        <v>98</v>
      </c>
      <c r="B118" s="11">
        <v>5</v>
      </c>
      <c r="C118" s="11">
        <v>154</v>
      </c>
      <c r="D118" s="11">
        <f t="shared" si="3"/>
        <v>770</v>
      </c>
    </row>
    <row r="119" spans="1:4" x14ac:dyDescent="0.25">
      <c r="A119" s="10" t="s">
        <v>99</v>
      </c>
      <c r="B119" s="11">
        <v>5</v>
      </c>
      <c r="C119" s="11">
        <v>38.5</v>
      </c>
      <c r="D119" s="11">
        <f t="shared" si="3"/>
        <v>192.5</v>
      </c>
    </row>
    <row r="120" spans="1:4" x14ac:dyDescent="0.25">
      <c r="A120" s="10" t="s">
        <v>101</v>
      </c>
      <c r="B120" s="11">
        <v>2</v>
      </c>
      <c r="C120" s="11">
        <v>195.8</v>
      </c>
      <c r="D120" s="11">
        <f t="shared" si="3"/>
        <v>391.6</v>
      </c>
    </row>
    <row r="121" spans="1:4" x14ac:dyDescent="0.25">
      <c r="A121" s="10" t="s">
        <v>102</v>
      </c>
      <c r="B121" s="11">
        <v>2</v>
      </c>
      <c r="C121" s="11">
        <v>257.39999999999998</v>
      </c>
      <c r="D121" s="11">
        <f t="shared" si="3"/>
        <v>514.79999999999995</v>
      </c>
    </row>
    <row r="122" spans="1:4" x14ac:dyDescent="0.25">
      <c r="A122" s="10" t="s">
        <v>103</v>
      </c>
      <c r="B122" s="11">
        <v>2</v>
      </c>
      <c r="C122" s="11">
        <v>267</v>
      </c>
      <c r="D122" s="11">
        <f t="shared" si="3"/>
        <v>534</v>
      </c>
    </row>
    <row r="123" spans="1:4" x14ac:dyDescent="0.25">
      <c r="A123" s="10" t="s">
        <v>104</v>
      </c>
      <c r="B123" s="11">
        <v>15</v>
      </c>
      <c r="C123" s="11">
        <v>11</v>
      </c>
      <c r="D123" s="11">
        <f t="shared" si="3"/>
        <v>165</v>
      </c>
    </row>
    <row r="124" spans="1:4" x14ac:dyDescent="0.25">
      <c r="A124" s="10" t="s">
        <v>54</v>
      </c>
      <c r="B124" s="11">
        <v>4</v>
      </c>
      <c r="C124" s="11">
        <v>165</v>
      </c>
      <c r="D124" s="11">
        <f t="shared" si="3"/>
        <v>660</v>
      </c>
    </row>
    <row r="125" spans="1:4" x14ac:dyDescent="0.25">
      <c r="A125" s="10" t="s">
        <v>55</v>
      </c>
      <c r="B125" s="11">
        <v>4</v>
      </c>
      <c r="C125" s="11">
        <v>156.19999999999999</v>
      </c>
      <c r="D125" s="11">
        <f t="shared" si="3"/>
        <v>624.79999999999995</v>
      </c>
    </row>
    <row r="126" spans="1:4" x14ac:dyDescent="0.25">
      <c r="A126" s="10" t="s">
        <v>105</v>
      </c>
      <c r="B126" s="11">
        <v>5</v>
      </c>
      <c r="C126" s="11">
        <v>33</v>
      </c>
      <c r="D126" s="11">
        <f t="shared" si="3"/>
        <v>165</v>
      </c>
    </row>
    <row r="127" spans="1:4" x14ac:dyDescent="0.25">
      <c r="A127" s="10" t="s">
        <v>106</v>
      </c>
      <c r="B127" s="11">
        <v>5</v>
      </c>
      <c r="C127" s="11">
        <v>57.2</v>
      </c>
      <c r="D127" s="11">
        <f t="shared" si="3"/>
        <v>286</v>
      </c>
    </row>
    <row r="128" spans="1:4" x14ac:dyDescent="0.25">
      <c r="A128" s="10" t="s">
        <v>78</v>
      </c>
      <c r="B128" s="11">
        <v>2</v>
      </c>
      <c r="C128" s="11">
        <v>106.7</v>
      </c>
      <c r="D128" s="11">
        <f t="shared" si="3"/>
        <v>213.4</v>
      </c>
    </row>
    <row r="129" spans="1:4" x14ac:dyDescent="0.25">
      <c r="A129" s="10" t="s">
        <v>107</v>
      </c>
      <c r="B129" s="11">
        <v>15</v>
      </c>
      <c r="C129" s="11">
        <v>66</v>
      </c>
      <c r="D129" s="11">
        <f t="shared" si="3"/>
        <v>990</v>
      </c>
    </row>
    <row r="130" spans="1:4" x14ac:dyDescent="0.25">
      <c r="A130" s="10" t="s">
        <v>100</v>
      </c>
      <c r="B130" s="11">
        <v>15</v>
      </c>
      <c r="C130" s="11">
        <v>52.8</v>
      </c>
      <c r="D130" s="11">
        <f>B130*C130</f>
        <v>792</v>
      </c>
    </row>
    <row r="131" spans="1:4" x14ac:dyDescent="0.25">
      <c r="A131" s="10"/>
      <c r="B131" s="11"/>
      <c r="C131" s="11"/>
      <c r="D131" s="11">
        <f>D112+D113+D114+D115+D116+D117+D118+D119+D120+D121+D122+D123+D124+D125+D126+D127+D128+D129+D130</f>
        <v>11893.699999999999</v>
      </c>
    </row>
    <row r="132" spans="1:4" x14ac:dyDescent="0.25">
      <c r="A132" s="21" t="s">
        <v>28</v>
      </c>
      <c r="B132" s="21"/>
      <c r="C132" s="21"/>
      <c r="D132" s="21"/>
    </row>
    <row r="133" spans="1:4" x14ac:dyDescent="0.25">
      <c r="A133" s="10"/>
      <c r="B133" s="11" t="s">
        <v>145</v>
      </c>
      <c r="C133" s="11" t="s">
        <v>2</v>
      </c>
      <c r="D133" s="11" t="s">
        <v>3</v>
      </c>
    </row>
    <row r="134" spans="1:4" x14ac:dyDescent="0.25">
      <c r="A134" s="10" t="s">
        <v>29</v>
      </c>
      <c r="B134" s="11">
        <v>1</v>
      </c>
      <c r="C134" s="11">
        <v>3220.8</v>
      </c>
      <c r="D134" s="11">
        <f t="shared" ref="D134:D138" si="4">C134*B134</f>
        <v>3220.8</v>
      </c>
    </row>
    <row r="135" spans="1:4" x14ac:dyDescent="0.25">
      <c r="A135" s="10" t="s">
        <v>30</v>
      </c>
      <c r="B135" s="11">
        <v>1</v>
      </c>
      <c r="C135" s="11">
        <v>2250.6</v>
      </c>
      <c r="D135" s="11">
        <f t="shared" si="4"/>
        <v>2250.6</v>
      </c>
    </row>
    <row r="136" spans="1:4" ht="21.75" customHeight="1" x14ac:dyDescent="0.25">
      <c r="A136" s="10" t="s">
        <v>31</v>
      </c>
      <c r="B136" s="11">
        <v>1</v>
      </c>
      <c r="C136" s="11">
        <v>387.2</v>
      </c>
      <c r="D136" s="11">
        <f t="shared" si="4"/>
        <v>387.2</v>
      </c>
    </row>
    <row r="137" spans="1:4" x14ac:dyDescent="0.25">
      <c r="A137" s="10" t="s">
        <v>32</v>
      </c>
      <c r="B137" s="11">
        <v>1</v>
      </c>
      <c r="C137" s="11">
        <v>18975</v>
      </c>
      <c r="D137" s="11">
        <f t="shared" si="4"/>
        <v>18975</v>
      </c>
    </row>
    <row r="138" spans="1:4" ht="21.75" customHeight="1" x14ac:dyDescent="0.25">
      <c r="A138" s="10" t="s">
        <v>33</v>
      </c>
      <c r="B138" s="11">
        <v>1</v>
      </c>
      <c r="C138" s="11">
        <v>3126</v>
      </c>
      <c r="D138" s="11">
        <f t="shared" si="4"/>
        <v>3126</v>
      </c>
    </row>
    <row r="139" spans="1:4" x14ac:dyDescent="0.25">
      <c r="A139" s="10"/>
      <c r="B139" s="11"/>
      <c r="C139" s="11"/>
      <c r="D139" s="11">
        <f>D134+D135+D136+D137+D138</f>
        <v>27959.599999999999</v>
      </c>
    </row>
    <row r="140" spans="1:4" x14ac:dyDescent="0.25">
      <c r="A140" s="21" t="s">
        <v>82</v>
      </c>
      <c r="B140" s="21"/>
      <c r="C140" s="21"/>
      <c r="D140" s="21"/>
    </row>
    <row r="141" spans="1:4" x14ac:dyDescent="0.25">
      <c r="A141" s="10"/>
      <c r="B141" s="11" t="s">
        <v>145</v>
      </c>
      <c r="C141" s="11" t="s">
        <v>2</v>
      </c>
      <c r="D141" s="11" t="s">
        <v>3</v>
      </c>
    </row>
    <row r="142" spans="1:4" x14ac:dyDescent="0.25">
      <c r="A142" s="10" t="s">
        <v>84</v>
      </c>
      <c r="B142" s="11">
        <v>1</v>
      </c>
      <c r="C142" s="11">
        <v>412.5</v>
      </c>
      <c r="D142" s="11">
        <f t="shared" ref="D142:D153" si="5">B142*C142</f>
        <v>412.5</v>
      </c>
    </row>
    <row r="143" spans="1:4" x14ac:dyDescent="0.25">
      <c r="A143" s="10" t="s">
        <v>85</v>
      </c>
      <c r="B143" s="11">
        <v>1</v>
      </c>
      <c r="C143" s="11">
        <v>159.5</v>
      </c>
      <c r="D143" s="11">
        <f t="shared" si="5"/>
        <v>159.5</v>
      </c>
    </row>
    <row r="144" spans="1:4" x14ac:dyDescent="0.25">
      <c r="A144" s="10" t="s">
        <v>86</v>
      </c>
      <c r="B144" s="11">
        <v>1</v>
      </c>
      <c r="C144" s="11">
        <v>649</v>
      </c>
      <c r="D144" s="11">
        <f t="shared" si="5"/>
        <v>649</v>
      </c>
    </row>
    <row r="145" spans="1:4" x14ac:dyDescent="0.25">
      <c r="A145" s="10" t="s">
        <v>87</v>
      </c>
      <c r="B145" s="11">
        <v>1</v>
      </c>
      <c r="C145" s="11">
        <v>410.3</v>
      </c>
      <c r="D145" s="11">
        <f t="shared" si="5"/>
        <v>410.3</v>
      </c>
    </row>
    <row r="146" spans="1:4" x14ac:dyDescent="0.25">
      <c r="A146" s="10" t="s">
        <v>88</v>
      </c>
      <c r="B146" s="11">
        <v>1</v>
      </c>
      <c r="C146" s="11">
        <v>429</v>
      </c>
      <c r="D146" s="11">
        <f t="shared" si="5"/>
        <v>429</v>
      </c>
    </row>
    <row r="147" spans="1:4" x14ac:dyDescent="0.25">
      <c r="A147" s="10" t="s">
        <v>89</v>
      </c>
      <c r="B147" s="11">
        <v>1</v>
      </c>
      <c r="C147" s="11">
        <v>539</v>
      </c>
      <c r="D147" s="11">
        <f t="shared" si="5"/>
        <v>539</v>
      </c>
    </row>
    <row r="148" spans="1:4" x14ac:dyDescent="0.25">
      <c r="A148" s="10" t="s">
        <v>90</v>
      </c>
      <c r="B148" s="11">
        <v>1</v>
      </c>
      <c r="C148" s="11">
        <v>572</v>
      </c>
      <c r="D148" s="11">
        <f t="shared" si="5"/>
        <v>572</v>
      </c>
    </row>
    <row r="149" spans="1:4" x14ac:dyDescent="0.25">
      <c r="A149" s="10" t="s">
        <v>91</v>
      </c>
      <c r="B149" s="11">
        <v>1</v>
      </c>
      <c r="C149" s="11">
        <v>269.5</v>
      </c>
      <c r="D149" s="11">
        <f t="shared" si="5"/>
        <v>269.5</v>
      </c>
    </row>
    <row r="150" spans="1:4" ht="22.5" customHeight="1" x14ac:dyDescent="0.25">
      <c r="A150" s="10" t="s">
        <v>92</v>
      </c>
      <c r="B150" s="11">
        <v>1</v>
      </c>
      <c r="C150" s="11">
        <v>352</v>
      </c>
      <c r="D150" s="11">
        <f t="shared" si="5"/>
        <v>352</v>
      </c>
    </row>
    <row r="151" spans="1:4" x14ac:dyDescent="0.25">
      <c r="A151" s="10" t="s">
        <v>129</v>
      </c>
      <c r="B151" s="11">
        <v>1</v>
      </c>
      <c r="C151" s="11">
        <v>214.5</v>
      </c>
      <c r="D151" s="11">
        <f t="shared" si="5"/>
        <v>214.5</v>
      </c>
    </row>
    <row r="152" spans="1:4" ht="21.75" customHeight="1" x14ac:dyDescent="0.25">
      <c r="A152" s="10" t="s">
        <v>130</v>
      </c>
      <c r="B152" s="11">
        <v>1</v>
      </c>
      <c r="C152" s="11">
        <v>539</v>
      </c>
      <c r="D152" s="11">
        <f t="shared" si="5"/>
        <v>539</v>
      </c>
    </row>
    <row r="153" spans="1:4" x14ac:dyDescent="0.25">
      <c r="A153" s="10" t="s">
        <v>93</v>
      </c>
      <c r="B153" s="11">
        <v>1</v>
      </c>
      <c r="C153" s="11">
        <v>324</v>
      </c>
      <c r="D153" s="11">
        <f t="shared" si="5"/>
        <v>324</v>
      </c>
    </row>
    <row r="154" spans="1:4" x14ac:dyDescent="0.25">
      <c r="A154" s="10"/>
      <c r="B154" s="11"/>
      <c r="C154" s="11"/>
      <c r="D154" s="11">
        <f>D142+D143+D144+D145+D146+D147+D148+D149+D150+D151+D152+D153</f>
        <v>4870.3</v>
      </c>
    </row>
    <row r="155" spans="1:4" x14ac:dyDescent="0.25">
      <c r="A155" s="21" t="s">
        <v>94</v>
      </c>
      <c r="B155" s="21"/>
      <c r="C155" s="21"/>
      <c r="D155" s="21"/>
    </row>
    <row r="156" spans="1:4" x14ac:dyDescent="0.25">
      <c r="A156" s="17"/>
      <c r="B156" s="11" t="s">
        <v>145</v>
      </c>
      <c r="C156" s="11" t="s">
        <v>2</v>
      </c>
      <c r="D156" s="11" t="s">
        <v>3</v>
      </c>
    </row>
    <row r="157" spans="1:4" ht="30" customHeight="1" x14ac:dyDescent="0.25">
      <c r="A157" s="10" t="s">
        <v>135</v>
      </c>
      <c r="B157" s="11">
        <v>1</v>
      </c>
      <c r="C157" s="11">
        <v>15000</v>
      </c>
      <c r="D157" s="11">
        <f>B157*C157</f>
        <v>15000</v>
      </c>
    </row>
    <row r="158" spans="1:4" ht="15.75" customHeight="1" x14ac:dyDescent="0.25">
      <c r="A158" s="10" t="s">
        <v>136</v>
      </c>
      <c r="B158" s="11">
        <v>1</v>
      </c>
      <c r="C158" s="11">
        <v>10000</v>
      </c>
      <c r="D158" s="11">
        <f>B158*C158</f>
        <v>10000</v>
      </c>
    </row>
    <row r="159" spans="1:4" ht="16.5" customHeight="1" x14ac:dyDescent="0.25">
      <c r="A159" s="10" t="s">
        <v>143</v>
      </c>
      <c r="B159" s="11">
        <v>1</v>
      </c>
      <c r="C159" s="11">
        <v>8000</v>
      </c>
      <c r="D159" s="11">
        <f>B159*C159</f>
        <v>8000</v>
      </c>
    </row>
    <row r="160" spans="1:4" x14ac:dyDescent="0.25">
      <c r="A160" s="10"/>
      <c r="B160" s="18"/>
      <c r="C160" s="18"/>
      <c r="D160" s="18">
        <f>D157+D158+D159</f>
        <v>33000</v>
      </c>
    </row>
    <row r="161" spans="1:4" x14ac:dyDescent="0.25">
      <c r="A161" s="10"/>
      <c r="B161" s="18"/>
      <c r="C161" s="18"/>
      <c r="D161" s="18">
        <f>D27+D92+D99+D104+D109+D131+D139+D154+D160</f>
        <v>166324.05999999997</v>
      </c>
    </row>
    <row r="162" spans="1:4" ht="55.5" customHeight="1" x14ac:dyDescent="0.25">
      <c r="A162" s="23" t="s">
        <v>137</v>
      </c>
      <c r="B162" s="23"/>
      <c r="C162" s="23"/>
      <c r="D162" s="18">
        <v>33264.81</v>
      </c>
    </row>
    <row r="163" spans="1:4" x14ac:dyDescent="0.25">
      <c r="A163" s="10"/>
      <c r="B163" s="18"/>
      <c r="C163" s="18"/>
      <c r="D163" s="18"/>
    </row>
    <row r="164" spans="1:4" x14ac:dyDescent="0.25">
      <c r="A164" s="20" t="s">
        <v>95</v>
      </c>
      <c r="B164" s="20"/>
      <c r="C164" s="20"/>
      <c r="D164" s="20"/>
    </row>
    <row r="165" spans="1:4" x14ac:dyDescent="0.25">
      <c r="A165" s="18"/>
      <c r="B165" s="18"/>
      <c r="C165" s="18"/>
      <c r="D165" s="18">
        <v>199588.87</v>
      </c>
    </row>
    <row r="166" spans="1:4" x14ac:dyDescent="0.25">
      <c r="A166" s="12"/>
      <c r="B166" s="16"/>
      <c r="C166" s="16"/>
      <c r="D166" s="16"/>
    </row>
    <row r="167" spans="1:4" x14ac:dyDescent="0.25">
      <c r="A167" s="12"/>
      <c r="B167" s="16"/>
      <c r="C167" s="16"/>
      <c r="D167" s="16"/>
    </row>
    <row r="168" spans="1:4" x14ac:dyDescent="0.25">
      <c r="A168" s="12"/>
      <c r="B168" s="16"/>
      <c r="C168" s="16"/>
      <c r="D168" s="16"/>
    </row>
    <row r="169" spans="1:4" x14ac:dyDescent="0.25">
      <c r="A169" s="12"/>
      <c r="B169" s="16"/>
      <c r="C169" s="16"/>
      <c r="D169" s="16"/>
    </row>
    <row r="170" spans="1:4" x14ac:dyDescent="0.25">
      <c r="A170" s="12"/>
      <c r="B170" s="16"/>
      <c r="C170" s="16"/>
      <c r="D170" s="16"/>
    </row>
    <row r="171" spans="1:4" x14ac:dyDescent="0.25">
      <c r="A171" s="12"/>
      <c r="B171" s="16"/>
      <c r="C171" s="16"/>
      <c r="D171" s="16"/>
    </row>
  </sheetData>
  <mergeCells count="12">
    <mergeCell ref="A1:D1"/>
    <mergeCell ref="A164:D164"/>
    <mergeCell ref="A140:D140"/>
    <mergeCell ref="A155:D155"/>
    <mergeCell ref="A2:D2"/>
    <mergeCell ref="A28:D28"/>
    <mergeCell ref="A93:D93"/>
    <mergeCell ref="A100:D100"/>
    <mergeCell ref="A105:D105"/>
    <mergeCell ref="A110:D110"/>
    <mergeCell ref="A132:D132"/>
    <mergeCell ref="A162:C16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zoomScale="90" zoomScaleNormal="90" workbookViewId="0">
      <selection activeCell="A46" sqref="A46:D57"/>
    </sheetView>
  </sheetViews>
  <sheetFormatPr defaultRowHeight="15" x14ac:dyDescent="0.25"/>
  <cols>
    <col min="1" max="1" width="66.5703125" customWidth="1"/>
    <col min="2" max="2" width="32.85546875" customWidth="1"/>
    <col min="3" max="3" width="21.28515625" customWidth="1"/>
    <col min="4" max="4" width="24.7109375" customWidth="1"/>
  </cols>
  <sheetData>
    <row r="1" spans="1:4" ht="17.25" thickBot="1" x14ac:dyDescent="0.35">
      <c r="A1" s="24"/>
      <c r="B1" s="24"/>
      <c r="C1" s="24"/>
      <c r="D1" s="24"/>
    </row>
    <row r="2" spans="1:4" ht="18" thickTop="1" thickBot="1" x14ac:dyDescent="0.35">
      <c r="A2" s="2"/>
      <c r="B2" s="3"/>
      <c r="C2" s="3"/>
      <c r="D2" s="3"/>
    </row>
    <row r="3" spans="1:4" ht="18" thickTop="1" thickBot="1" x14ac:dyDescent="0.35">
      <c r="A3" s="2"/>
      <c r="B3" s="4"/>
      <c r="C3" s="4"/>
      <c r="D3" s="4"/>
    </row>
    <row r="4" spans="1:4" ht="18" thickTop="1" thickBot="1" x14ac:dyDescent="0.35">
      <c r="A4" s="2"/>
      <c r="B4" s="4"/>
      <c r="C4" s="4"/>
      <c r="D4" s="4"/>
    </row>
    <row r="5" spans="1:4" ht="18" thickTop="1" thickBot="1" x14ac:dyDescent="0.35">
      <c r="A5" s="2"/>
      <c r="B5" s="4"/>
      <c r="C5" s="4"/>
      <c r="D5" s="4"/>
    </row>
    <row r="6" spans="1:4" ht="18" thickTop="1" thickBot="1" x14ac:dyDescent="0.35">
      <c r="A6" s="2"/>
      <c r="B6" s="4"/>
      <c r="C6" s="4"/>
      <c r="D6" s="4"/>
    </row>
    <row r="7" spans="1:4" ht="18" thickTop="1" thickBot="1" x14ac:dyDescent="0.35">
      <c r="A7" s="2"/>
      <c r="B7" s="4"/>
      <c r="C7" s="4"/>
      <c r="D7" s="4"/>
    </row>
    <row r="8" spans="1:4" ht="18" thickTop="1" thickBot="1" x14ac:dyDescent="0.35">
      <c r="A8" s="2"/>
      <c r="B8" s="4"/>
      <c r="C8" s="4"/>
      <c r="D8" s="4"/>
    </row>
    <row r="9" spans="1:4" ht="18" thickTop="1" thickBot="1" x14ac:dyDescent="0.35">
      <c r="A9" s="2"/>
      <c r="B9" s="4"/>
      <c r="C9" s="4"/>
      <c r="D9" s="4"/>
    </row>
    <row r="10" spans="1:4" ht="18" thickTop="1" thickBot="1" x14ac:dyDescent="0.35">
      <c r="A10" s="2"/>
      <c r="B10" s="4"/>
      <c r="C10" s="4"/>
      <c r="D10" s="4"/>
    </row>
    <row r="11" spans="1:4" ht="18" thickTop="1" thickBot="1" x14ac:dyDescent="0.35">
      <c r="A11" s="2"/>
      <c r="B11" s="4"/>
      <c r="C11" s="4"/>
      <c r="D11" s="4"/>
    </row>
    <row r="12" spans="1:4" ht="18" thickTop="1" thickBot="1" x14ac:dyDescent="0.35">
      <c r="A12" s="2"/>
      <c r="B12" s="4"/>
      <c r="C12" s="4"/>
      <c r="D12" s="4"/>
    </row>
    <row r="13" spans="1:4" ht="18" thickTop="1" thickBot="1" x14ac:dyDescent="0.35">
      <c r="A13" s="2"/>
      <c r="B13" s="4"/>
      <c r="C13" s="4"/>
      <c r="D13" s="4"/>
    </row>
    <row r="14" spans="1:4" ht="18" thickTop="1" thickBot="1" x14ac:dyDescent="0.35">
      <c r="A14" s="2"/>
      <c r="B14" s="4"/>
      <c r="C14" s="4"/>
      <c r="D14" s="4"/>
    </row>
    <row r="15" spans="1:4" ht="18" thickTop="1" thickBot="1" x14ac:dyDescent="0.35">
      <c r="A15" s="2"/>
      <c r="B15" s="4"/>
      <c r="C15" s="4"/>
      <c r="D15" s="4"/>
    </row>
    <row r="16" spans="1:4" ht="18" thickTop="1" thickBot="1" x14ac:dyDescent="0.35">
      <c r="A16" s="2"/>
      <c r="B16" s="4"/>
      <c r="C16" s="4"/>
      <c r="D16" s="4"/>
    </row>
    <row r="17" spans="1:4" ht="18" thickTop="1" thickBot="1" x14ac:dyDescent="0.35">
      <c r="A17" s="2"/>
      <c r="B17" s="4"/>
      <c r="C17" s="4"/>
      <c r="D17" s="4"/>
    </row>
    <row r="18" spans="1:4" ht="18" thickTop="1" thickBot="1" x14ac:dyDescent="0.35">
      <c r="A18" s="2"/>
      <c r="B18" s="4"/>
      <c r="C18" s="4"/>
      <c r="D18" s="4"/>
    </row>
    <row r="19" spans="1:4" ht="18" thickTop="1" thickBot="1" x14ac:dyDescent="0.35">
      <c r="A19" s="2"/>
      <c r="B19" s="4"/>
      <c r="C19" s="4"/>
      <c r="D19" s="4"/>
    </row>
    <row r="20" spans="1:4" ht="18" thickTop="1" thickBot="1" x14ac:dyDescent="0.35">
      <c r="A20" s="2"/>
      <c r="B20" s="4"/>
      <c r="C20" s="4"/>
      <c r="D20" s="4"/>
    </row>
    <row r="21" spans="1:4" ht="18" thickTop="1" thickBot="1" x14ac:dyDescent="0.35">
      <c r="A21" s="2"/>
      <c r="B21" s="4"/>
      <c r="C21" s="4"/>
      <c r="D21" s="4"/>
    </row>
    <row r="22" spans="1:4" ht="18" thickTop="1" thickBot="1" x14ac:dyDescent="0.35">
      <c r="A22" s="2"/>
      <c r="B22" s="4"/>
      <c r="C22" s="4"/>
      <c r="D22" s="4"/>
    </row>
    <row r="23" spans="1:4" ht="18" thickTop="1" thickBot="1" x14ac:dyDescent="0.35">
      <c r="A23" s="2"/>
      <c r="B23" s="4"/>
      <c r="C23" s="4"/>
      <c r="D23" s="4"/>
    </row>
    <row r="24" spans="1:4" ht="18" thickTop="1" thickBot="1" x14ac:dyDescent="0.35">
      <c r="A24" s="2"/>
      <c r="B24" s="4"/>
      <c r="C24" s="4"/>
      <c r="D24" s="4"/>
    </row>
    <row r="25" spans="1:4" ht="18" thickTop="1" thickBot="1" x14ac:dyDescent="0.35">
      <c r="A25" s="2"/>
      <c r="B25" s="4"/>
      <c r="C25" s="4"/>
      <c r="D25" s="4"/>
    </row>
    <row r="26" spans="1:4" ht="18" thickTop="1" thickBot="1" x14ac:dyDescent="0.35">
      <c r="A26" s="2"/>
      <c r="B26" s="4"/>
      <c r="C26" s="4"/>
      <c r="D26" s="4"/>
    </row>
    <row r="27" spans="1:4" ht="18" thickTop="1" thickBot="1" x14ac:dyDescent="0.35">
      <c r="A27" s="2"/>
      <c r="B27" s="4"/>
      <c r="C27" s="4"/>
      <c r="D27" s="4"/>
    </row>
    <row r="28" spans="1:4" ht="18" thickTop="1" thickBot="1" x14ac:dyDescent="0.35">
      <c r="A28" s="2"/>
      <c r="B28" s="4"/>
      <c r="C28" s="4"/>
      <c r="D28" s="4"/>
    </row>
    <row r="29" spans="1:4" ht="18" thickTop="1" thickBot="1" x14ac:dyDescent="0.35">
      <c r="A29" s="2"/>
      <c r="B29" s="4"/>
      <c r="C29" s="4"/>
      <c r="D29" s="4"/>
    </row>
    <row r="30" spans="1:4" ht="18" thickTop="1" thickBot="1" x14ac:dyDescent="0.35">
      <c r="A30" s="2"/>
      <c r="B30" s="4"/>
      <c r="C30" s="4"/>
      <c r="D30" s="7"/>
    </row>
    <row r="31" spans="1:4" ht="18" thickTop="1" thickBot="1" x14ac:dyDescent="0.35">
      <c r="A31" s="24"/>
      <c r="B31" s="24"/>
      <c r="C31" s="24"/>
      <c r="D31" s="24"/>
    </row>
    <row r="32" spans="1:4" ht="18" thickTop="1" thickBot="1" x14ac:dyDescent="0.35">
      <c r="A32" s="2"/>
      <c r="B32" s="4"/>
      <c r="C32" s="4"/>
      <c r="D32" s="4"/>
    </row>
    <row r="33" spans="1:4" ht="18" thickTop="1" thickBot="1" x14ac:dyDescent="0.35">
      <c r="A33" s="2"/>
      <c r="B33" s="4"/>
      <c r="C33" s="4"/>
      <c r="D33" s="4"/>
    </row>
    <row r="34" spans="1:4" ht="18" thickTop="1" thickBot="1" x14ac:dyDescent="0.35">
      <c r="A34" s="2"/>
      <c r="B34" s="4"/>
      <c r="C34" s="4"/>
      <c r="D34" s="4"/>
    </row>
    <row r="35" spans="1:4" ht="18" thickTop="1" thickBot="1" x14ac:dyDescent="0.35">
      <c r="A35" s="2"/>
      <c r="B35" s="4"/>
      <c r="C35" s="4"/>
      <c r="D35" s="4"/>
    </row>
    <row r="36" spans="1:4" ht="18" thickTop="1" thickBot="1" x14ac:dyDescent="0.35">
      <c r="A36" s="2"/>
      <c r="B36" s="4"/>
      <c r="C36" s="4"/>
      <c r="D36" s="4"/>
    </row>
    <row r="37" spans="1:4" ht="18" thickTop="1" thickBot="1" x14ac:dyDescent="0.35">
      <c r="A37" s="2"/>
      <c r="B37" s="4"/>
      <c r="C37" s="4"/>
      <c r="D37" s="4"/>
    </row>
    <row r="38" spans="1:4" ht="18" thickTop="1" thickBot="1" x14ac:dyDescent="0.35">
      <c r="A38" s="2"/>
      <c r="B38" s="4"/>
      <c r="C38" s="4"/>
      <c r="D38" s="7"/>
    </row>
    <row r="39" spans="1:4" ht="18" thickTop="1" thickBot="1" x14ac:dyDescent="0.35">
      <c r="A39" s="24"/>
      <c r="B39" s="24"/>
      <c r="C39" s="24"/>
      <c r="D39" s="24"/>
    </row>
    <row r="40" spans="1:4" ht="18" thickTop="1" thickBot="1" x14ac:dyDescent="0.35">
      <c r="A40" s="2"/>
      <c r="B40" s="4"/>
      <c r="C40" s="4"/>
      <c r="D40" s="4"/>
    </row>
    <row r="41" spans="1:4" ht="18" thickTop="1" thickBot="1" x14ac:dyDescent="0.35">
      <c r="A41" s="2"/>
      <c r="B41" s="4"/>
      <c r="C41" s="4"/>
      <c r="D41" s="4"/>
    </row>
    <row r="42" spans="1:4" ht="18" thickTop="1" thickBot="1" x14ac:dyDescent="0.35">
      <c r="A42" s="2"/>
      <c r="B42" s="4"/>
      <c r="C42" s="4"/>
      <c r="D42" s="4"/>
    </row>
    <row r="43" spans="1:4" ht="18" thickTop="1" thickBot="1" x14ac:dyDescent="0.35">
      <c r="A43" s="2"/>
      <c r="B43" s="4"/>
      <c r="C43" s="4"/>
      <c r="D43" s="4"/>
    </row>
    <row r="44" spans="1:4" ht="18" thickTop="1" thickBot="1" x14ac:dyDescent="0.35">
      <c r="A44" s="2"/>
      <c r="B44" s="4"/>
      <c r="C44" s="4"/>
      <c r="D44" s="4"/>
    </row>
    <row r="45" spans="1:4" ht="18" thickTop="1" thickBot="1" x14ac:dyDescent="0.35">
      <c r="A45" s="2"/>
      <c r="B45" s="4"/>
      <c r="C45" s="4"/>
      <c r="D45" s="7"/>
    </row>
    <row r="46" spans="1:4" ht="18" thickTop="1" thickBot="1" x14ac:dyDescent="0.35">
      <c r="A46" s="24"/>
      <c r="B46" s="24"/>
      <c r="C46" s="24"/>
      <c r="D46" s="24"/>
    </row>
    <row r="47" spans="1:4" ht="18" thickTop="1" thickBot="1" x14ac:dyDescent="0.35">
      <c r="A47" s="2"/>
      <c r="B47" s="4"/>
      <c r="C47" s="4"/>
      <c r="D47" s="4"/>
    </row>
    <row r="48" spans="1:4" ht="18" thickTop="1" thickBot="1" x14ac:dyDescent="0.35">
      <c r="A48" s="2"/>
      <c r="B48" s="4"/>
      <c r="C48" s="4"/>
      <c r="D48" s="4"/>
    </row>
    <row r="49" spans="1:4" ht="18" thickTop="1" thickBot="1" x14ac:dyDescent="0.35">
      <c r="A49" s="2"/>
      <c r="B49" s="4"/>
      <c r="C49" s="4"/>
      <c r="D49" s="4"/>
    </row>
    <row r="50" spans="1:4" ht="18" thickTop="1" thickBot="1" x14ac:dyDescent="0.35">
      <c r="A50" s="2"/>
      <c r="B50" s="4"/>
      <c r="C50" s="4"/>
      <c r="D50" s="4"/>
    </row>
    <row r="51" spans="1:4" ht="18" thickTop="1" thickBot="1" x14ac:dyDescent="0.35">
      <c r="A51" s="2"/>
      <c r="B51" s="4"/>
      <c r="C51" s="4"/>
      <c r="D51" s="4"/>
    </row>
    <row r="52" spans="1:4" ht="18" thickTop="1" thickBot="1" x14ac:dyDescent="0.35">
      <c r="A52" s="2"/>
      <c r="B52" s="4"/>
      <c r="C52" s="4"/>
      <c r="D52" s="4"/>
    </row>
    <row r="53" spans="1:4" ht="18" thickTop="1" thickBot="1" x14ac:dyDescent="0.35">
      <c r="A53" s="2"/>
      <c r="B53" s="4"/>
      <c r="C53" s="4"/>
      <c r="D53" s="4"/>
    </row>
    <row r="54" spans="1:4" ht="18" thickTop="1" thickBot="1" x14ac:dyDescent="0.35">
      <c r="A54" s="2"/>
      <c r="B54" s="4"/>
      <c r="C54" s="4"/>
      <c r="D54" s="4"/>
    </row>
    <row r="55" spans="1:4" ht="18" thickTop="1" thickBot="1" x14ac:dyDescent="0.35">
      <c r="A55" s="2"/>
      <c r="B55" s="4"/>
      <c r="C55" s="4"/>
      <c r="D55" s="4"/>
    </row>
    <row r="56" spans="1:4" ht="18" thickTop="1" thickBot="1" x14ac:dyDescent="0.35">
      <c r="A56" s="2"/>
      <c r="B56" s="4"/>
      <c r="C56" s="4"/>
      <c r="D56" s="4"/>
    </row>
    <row r="57" spans="1:4" ht="18" thickTop="1" thickBot="1" x14ac:dyDescent="0.35">
      <c r="A57" s="2"/>
      <c r="B57" s="4"/>
      <c r="C57" s="4"/>
      <c r="D57" s="7"/>
    </row>
    <row r="58" spans="1:4" ht="18" thickTop="1" thickBot="1" x14ac:dyDescent="0.35">
      <c r="A58" s="24"/>
      <c r="B58" s="24"/>
      <c r="C58" s="24"/>
      <c r="D58" s="24"/>
    </row>
    <row r="59" spans="1:4" ht="18" thickTop="1" thickBot="1" x14ac:dyDescent="0.35">
      <c r="A59" s="2"/>
      <c r="B59" s="4"/>
      <c r="C59" s="4"/>
      <c r="D59" s="4"/>
    </row>
    <row r="60" spans="1:4" ht="18" thickTop="1" thickBot="1" x14ac:dyDescent="0.35">
      <c r="A60" s="2"/>
      <c r="B60" s="4"/>
      <c r="C60" s="4"/>
      <c r="D60" s="4"/>
    </row>
    <row r="61" spans="1:4" ht="18" thickTop="1" thickBot="1" x14ac:dyDescent="0.35">
      <c r="A61" s="2"/>
      <c r="B61" s="4"/>
      <c r="C61" s="4"/>
      <c r="D61" s="4"/>
    </row>
    <row r="62" spans="1:4" ht="18" thickTop="1" thickBot="1" x14ac:dyDescent="0.35">
      <c r="A62" s="2"/>
      <c r="B62" s="4"/>
      <c r="C62" s="4"/>
      <c r="D62" s="4"/>
    </row>
    <row r="63" spans="1:4" ht="18" thickTop="1" thickBot="1" x14ac:dyDescent="0.35">
      <c r="A63" s="2"/>
      <c r="B63" s="4"/>
      <c r="C63" s="4"/>
      <c r="D63" s="4"/>
    </row>
    <row r="64" spans="1:4" ht="18" thickTop="1" thickBot="1" x14ac:dyDescent="0.35">
      <c r="A64" s="2"/>
      <c r="B64" s="4"/>
      <c r="C64" s="4"/>
      <c r="D64" s="4"/>
    </row>
    <row r="65" spans="1:4" ht="18" thickTop="1" thickBot="1" x14ac:dyDescent="0.35">
      <c r="A65" s="2"/>
      <c r="B65" s="4"/>
      <c r="C65" s="4"/>
      <c r="D65" s="4"/>
    </row>
    <row r="66" spans="1:4" ht="18" thickTop="1" thickBot="1" x14ac:dyDescent="0.35">
      <c r="A66" s="2"/>
      <c r="B66" s="4"/>
      <c r="C66" s="4"/>
      <c r="D66" s="4"/>
    </row>
    <row r="67" spans="1:4" ht="18" thickTop="1" thickBot="1" x14ac:dyDescent="0.35">
      <c r="A67" s="2"/>
      <c r="B67" s="4"/>
      <c r="C67" s="4"/>
      <c r="D67" s="4"/>
    </row>
    <row r="68" spans="1:4" ht="18" thickTop="1" thickBot="1" x14ac:dyDescent="0.35">
      <c r="A68" s="2"/>
      <c r="B68" s="4"/>
      <c r="C68" s="4"/>
      <c r="D68" s="4"/>
    </row>
    <row r="69" spans="1:4" ht="18" thickTop="1" thickBot="1" x14ac:dyDescent="0.35">
      <c r="A69" s="2"/>
      <c r="B69" s="4"/>
      <c r="C69" s="4"/>
      <c r="D69" s="4"/>
    </row>
    <row r="70" spans="1:4" ht="18" thickTop="1" thickBot="1" x14ac:dyDescent="0.35">
      <c r="A70" s="2"/>
      <c r="B70" s="4"/>
      <c r="C70" s="4"/>
      <c r="D70" s="4"/>
    </row>
    <row r="71" spans="1:4" ht="18" thickTop="1" thickBot="1" x14ac:dyDescent="0.35">
      <c r="A71" s="2"/>
      <c r="B71" s="4"/>
      <c r="C71" s="4"/>
      <c r="D71" s="4"/>
    </row>
    <row r="72" spans="1:4" ht="18" thickTop="1" thickBot="1" x14ac:dyDescent="0.35">
      <c r="A72" s="2"/>
      <c r="B72" s="4"/>
      <c r="C72" s="4"/>
      <c r="D72" s="4"/>
    </row>
    <row r="73" spans="1:4" ht="18" thickTop="1" thickBot="1" x14ac:dyDescent="0.35">
      <c r="A73" s="2"/>
      <c r="B73" s="4"/>
      <c r="C73" s="4"/>
      <c r="D73" s="4"/>
    </row>
    <row r="74" spans="1:4" ht="18" thickTop="1" thickBot="1" x14ac:dyDescent="0.35">
      <c r="A74" s="2"/>
      <c r="B74" s="4"/>
      <c r="C74" s="4"/>
      <c r="D74" s="4"/>
    </row>
    <row r="75" spans="1:4" ht="18" thickTop="1" thickBot="1" x14ac:dyDescent="0.35">
      <c r="A75" s="2"/>
      <c r="B75" s="4"/>
      <c r="C75" s="4"/>
      <c r="D75" s="4"/>
    </row>
    <row r="76" spans="1:4" ht="18" thickTop="1" thickBot="1" x14ac:dyDescent="0.35">
      <c r="A76" s="2"/>
      <c r="B76" s="4"/>
      <c r="C76" s="4"/>
      <c r="D76" s="4"/>
    </row>
    <row r="77" spans="1:4" ht="18" thickTop="1" thickBot="1" x14ac:dyDescent="0.35">
      <c r="A77" s="2"/>
      <c r="B77" s="4"/>
      <c r="C77" s="4"/>
      <c r="D77" s="4"/>
    </row>
    <row r="78" spans="1:4" ht="18" thickTop="1" thickBot="1" x14ac:dyDescent="0.35">
      <c r="A78" s="2"/>
      <c r="B78" s="4"/>
      <c r="C78" s="4"/>
      <c r="D78" s="4"/>
    </row>
    <row r="79" spans="1:4" ht="18" thickTop="1" thickBot="1" x14ac:dyDescent="0.35">
      <c r="A79" s="2"/>
      <c r="B79" s="4"/>
      <c r="C79" s="4"/>
      <c r="D79" s="4"/>
    </row>
    <row r="80" spans="1:4" ht="18" thickTop="1" thickBot="1" x14ac:dyDescent="0.35">
      <c r="A80" s="2"/>
      <c r="B80" s="4"/>
      <c r="C80" s="4"/>
      <c r="D80" s="7"/>
    </row>
    <row r="81" spans="1:4" ht="18" thickTop="1" thickBot="1" x14ac:dyDescent="0.35">
      <c r="A81" s="24"/>
      <c r="B81" s="24"/>
      <c r="C81" s="24"/>
      <c r="D81" s="24"/>
    </row>
    <row r="82" spans="1:4" ht="18" thickTop="1" thickBot="1" x14ac:dyDescent="0.35">
      <c r="A82" s="2"/>
      <c r="B82" s="4"/>
      <c r="C82" s="4"/>
      <c r="D82" s="4"/>
    </row>
    <row r="83" spans="1:4" ht="18" thickTop="1" thickBot="1" x14ac:dyDescent="0.35">
      <c r="A83" s="2"/>
      <c r="B83" s="4"/>
      <c r="C83" s="4"/>
      <c r="D83" s="4"/>
    </row>
    <row r="84" spans="1:4" ht="18" thickTop="1" thickBot="1" x14ac:dyDescent="0.35">
      <c r="A84" s="2"/>
      <c r="B84" s="4"/>
      <c r="C84" s="4"/>
      <c r="D84" s="4"/>
    </row>
    <row r="85" spans="1:4" ht="18" thickTop="1" thickBot="1" x14ac:dyDescent="0.35">
      <c r="A85" s="2"/>
      <c r="B85" s="4"/>
      <c r="C85" s="4"/>
      <c r="D85" s="4"/>
    </row>
    <row r="86" spans="1:4" ht="18" thickTop="1" thickBot="1" x14ac:dyDescent="0.35">
      <c r="A86" s="2"/>
      <c r="B86" s="4"/>
      <c r="C86" s="4"/>
      <c r="D86" s="4"/>
    </row>
    <row r="87" spans="1:4" ht="18" thickTop="1" thickBot="1" x14ac:dyDescent="0.35">
      <c r="A87" s="2"/>
      <c r="B87" s="4"/>
      <c r="C87" s="4"/>
      <c r="D87" s="4"/>
    </row>
    <row r="88" spans="1:4" ht="18" thickTop="1" thickBot="1" x14ac:dyDescent="0.35">
      <c r="A88" s="2"/>
      <c r="B88" s="4"/>
      <c r="C88" s="4"/>
      <c r="D88" s="4"/>
    </row>
    <row r="89" spans="1:4" ht="18" thickTop="1" thickBot="1" x14ac:dyDescent="0.35">
      <c r="A89" s="2"/>
      <c r="B89" s="4"/>
      <c r="C89" s="4"/>
      <c r="D89" s="4"/>
    </row>
    <row r="90" spans="1:4" ht="18" thickTop="1" thickBot="1" x14ac:dyDescent="0.35">
      <c r="A90" s="2"/>
      <c r="B90" s="4"/>
      <c r="C90" s="4"/>
      <c r="D90" s="4"/>
    </row>
    <row r="91" spans="1:4" ht="18" thickTop="1" thickBot="1" x14ac:dyDescent="0.35">
      <c r="A91" s="2"/>
      <c r="B91" s="4"/>
      <c r="C91" s="4"/>
      <c r="D91" s="4"/>
    </row>
    <row r="92" spans="1:4" ht="18" thickTop="1" thickBot="1" x14ac:dyDescent="0.35">
      <c r="A92" s="2"/>
      <c r="B92" s="4"/>
      <c r="C92" s="4"/>
      <c r="D92" s="4"/>
    </row>
    <row r="93" spans="1:4" ht="18" thickTop="1" thickBot="1" x14ac:dyDescent="0.35">
      <c r="A93" s="2"/>
      <c r="B93" s="4"/>
      <c r="C93" s="4"/>
      <c r="D93" s="4"/>
    </row>
    <row r="94" spans="1:4" ht="18" thickTop="1" thickBot="1" x14ac:dyDescent="0.35">
      <c r="A94" s="2"/>
      <c r="B94" s="4"/>
      <c r="C94" s="4"/>
      <c r="D94" s="4"/>
    </row>
    <row r="95" spans="1:4" ht="18" thickTop="1" thickBot="1" x14ac:dyDescent="0.35">
      <c r="A95" s="2"/>
      <c r="B95" s="4"/>
      <c r="C95" s="4"/>
      <c r="D95" s="4"/>
    </row>
    <row r="96" spans="1:4" ht="18" thickTop="1" thickBot="1" x14ac:dyDescent="0.35">
      <c r="A96" s="2"/>
      <c r="B96" s="4"/>
      <c r="C96" s="4"/>
      <c r="D96" s="4"/>
    </row>
    <row r="97" spans="1:4" ht="18" thickTop="1" thickBot="1" x14ac:dyDescent="0.35">
      <c r="A97" s="2"/>
      <c r="B97" s="4"/>
      <c r="C97" s="4"/>
      <c r="D97" s="4"/>
    </row>
    <row r="98" spans="1:4" ht="18" thickTop="1" thickBot="1" x14ac:dyDescent="0.35">
      <c r="A98" s="2"/>
      <c r="B98" s="4"/>
      <c r="C98" s="4"/>
      <c r="D98" s="4"/>
    </row>
    <row r="99" spans="1:4" ht="18" thickTop="1" thickBot="1" x14ac:dyDescent="0.35">
      <c r="A99" s="2"/>
      <c r="B99" s="4"/>
      <c r="C99" s="4"/>
      <c r="D99" s="4"/>
    </row>
    <row r="100" spans="1:4" ht="18" thickTop="1" thickBot="1" x14ac:dyDescent="0.35">
      <c r="A100" s="2"/>
      <c r="B100" s="4"/>
      <c r="C100" s="4"/>
      <c r="D100" s="4"/>
    </row>
    <row r="101" spans="1:4" ht="18" thickTop="1" thickBot="1" x14ac:dyDescent="0.35">
      <c r="A101" s="2"/>
      <c r="B101" s="4"/>
      <c r="C101" s="4"/>
      <c r="D101" s="4"/>
    </row>
    <row r="102" spans="1:4" ht="18" thickTop="1" thickBot="1" x14ac:dyDescent="0.35">
      <c r="A102" s="2"/>
      <c r="B102" s="4"/>
      <c r="C102" s="4"/>
      <c r="D102" s="4"/>
    </row>
    <row r="103" spans="1:4" ht="18" thickTop="1" thickBot="1" x14ac:dyDescent="0.35">
      <c r="A103" s="2"/>
      <c r="B103" s="4"/>
      <c r="C103" s="4"/>
      <c r="D103" s="4"/>
    </row>
    <row r="104" spans="1:4" ht="18" thickTop="1" thickBot="1" x14ac:dyDescent="0.35">
      <c r="A104" s="2"/>
      <c r="B104" s="4"/>
      <c r="C104" s="4"/>
      <c r="D104" s="4"/>
    </row>
    <row r="105" spans="1:4" ht="18" thickTop="1" thickBot="1" x14ac:dyDescent="0.35">
      <c r="A105" s="2"/>
      <c r="B105" s="4"/>
      <c r="C105" s="4"/>
      <c r="D105" s="4"/>
    </row>
    <row r="106" spans="1:4" ht="18" thickTop="1" thickBot="1" x14ac:dyDescent="0.35">
      <c r="A106" s="2"/>
      <c r="B106" s="4"/>
      <c r="C106" s="4"/>
      <c r="D106" s="4"/>
    </row>
    <row r="107" spans="1:4" ht="18" thickTop="1" thickBot="1" x14ac:dyDescent="0.35">
      <c r="A107" s="2"/>
      <c r="B107" s="4"/>
      <c r="C107" s="4"/>
      <c r="D107" s="4"/>
    </row>
    <row r="108" spans="1:4" ht="18" thickTop="1" thickBot="1" x14ac:dyDescent="0.35">
      <c r="A108" s="2"/>
      <c r="B108" s="4"/>
      <c r="C108" s="4"/>
      <c r="D108" s="4"/>
    </row>
    <row r="109" spans="1:4" ht="18" thickTop="1" thickBot="1" x14ac:dyDescent="0.35">
      <c r="A109" s="2"/>
      <c r="B109" s="4"/>
      <c r="C109" s="4"/>
      <c r="D109" s="4"/>
    </row>
    <row r="110" spans="1:4" ht="18" thickTop="1" thickBot="1" x14ac:dyDescent="0.35">
      <c r="A110" s="2"/>
      <c r="B110" s="4"/>
      <c r="C110" s="4"/>
      <c r="D110" s="4"/>
    </row>
    <row r="111" spans="1:4" ht="18" thickTop="1" thickBot="1" x14ac:dyDescent="0.35">
      <c r="A111" s="2"/>
      <c r="B111" s="4"/>
      <c r="C111" s="4"/>
      <c r="D111" s="4"/>
    </row>
    <row r="112" spans="1:4" ht="18" thickTop="1" thickBot="1" x14ac:dyDescent="0.35">
      <c r="A112" s="2"/>
      <c r="B112" s="4"/>
      <c r="C112" s="4"/>
      <c r="D112" s="4"/>
    </row>
    <row r="113" spans="1:4" ht="18" thickTop="1" thickBot="1" x14ac:dyDescent="0.35">
      <c r="A113" s="2"/>
      <c r="B113" s="4"/>
      <c r="C113" s="4"/>
      <c r="D113" s="4"/>
    </row>
    <row r="114" spans="1:4" ht="18" thickTop="1" thickBot="1" x14ac:dyDescent="0.35">
      <c r="A114" s="2"/>
      <c r="B114" s="4"/>
      <c r="C114" s="4"/>
      <c r="D114" s="4"/>
    </row>
    <row r="115" spans="1:4" ht="18" thickTop="1" thickBot="1" x14ac:dyDescent="0.35">
      <c r="A115" s="2"/>
      <c r="B115" s="4"/>
      <c r="C115" s="4"/>
      <c r="D115" s="4"/>
    </row>
    <row r="116" spans="1:4" ht="18" thickTop="1" thickBot="1" x14ac:dyDescent="0.35">
      <c r="A116" s="2"/>
      <c r="B116" s="4"/>
      <c r="C116" s="4"/>
      <c r="D116" s="4"/>
    </row>
    <row r="117" spans="1:4" ht="18" thickTop="1" thickBot="1" x14ac:dyDescent="0.35">
      <c r="A117" s="2"/>
      <c r="B117" s="4"/>
      <c r="C117" s="4"/>
      <c r="D117" s="4"/>
    </row>
    <row r="118" spans="1:4" ht="18" thickTop="1" thickBot="1" x14ac:dyDescent="0.35">
      <c r="A118" s="2"/>
      <c r="B118" s="4"/>
      <c r="C118" s="4"/>
      <c r="D118" s="4"/>
    </row>
    <row r="119" spans="1:4" ht="18" thickTop="1" thickBot="1" x14ac:dyDescent="0.35">
      <c r="A119" s="2"/>
      <c r="B119" s="4"/>
      <c r="C119" s="4"/>
      <c r="D119" s="4"/>
    </row>
    <row r="120" spans="1:4" ht="18" thickTop="1" thickBot="1" x14ac:dyDescent="0.35">
      <c r="A120" s="2"/>
      <c r="B120" s="4"/>
      <c r="C120" s="4"/>
      <c r="D120" s="4"/>
    </row>
    <row r="121" spans="1:4" ht="18" thickTop="1" thickBot="1" x14ac:dyDescent="0.35">
      <c r="A121" s="2"/>
      <c r="B121" s="4"/>
      <c r="C121" s="4"/>
      <c r="D121" s="4"/>
    </row>
    <row r="122" spans="1:4" ht="18" thickTop="1" thickBot="1" x14ac:dyDescent="0.35">
      <c r="A122" s="2"/>
      <c r="B122" s="4"/>
      <c r="C122" s="4"/>
      <c r="D122" s="4"/>
    </row>
    <row r="123" spans="1:4" ht="18" thickTop="1" thickBot="1" x14ac:dyDescent="0.35">
      <c r="A123" s="2"/>
      <c r="B123" s="4"/>
      <c r="C123" s="4"/>
      <c r="D123" s="4"/>
    </row>
    <row r="124" spans="1:4" ht="18" thickTop="1" thickBot="1" x14ac:dyDescent="0.35">
      <c r="A124" s="2"/>
      <c r="B124" s="4"/>
      <c r="C124" s="4"/>
      <c r="D124" s="4"/>
    </row>
    <row r="125" spans="1:4" ht="18" thickTop="1" thickBot="1" x14ac:dyDescent="0.35">
      <c r="A125" s="2"/>
      <c r="B125" s="4"/>
      <c r="C125" s="4"/>
      <c r="D125" s="4"/>
    </row>
    <row r="126" spans="1:4" ht="18" thickTop="1" thickBot="1" x14ac:dyDescent="0.35">
      <c r="A126" s="2"/>
      <c r="B126" s="4"/>
      <c r="C126" s="4"/>
      <c r="D126" s="4"/>
    </row>
    <row r="127" spans="1:4" ht="18" thickTop="1" thickBot="1" x14ac:dyDescent="0.35">
      <c r="A127" s="2"/>
      <c r="B127" s="4"/>
      <c r="C127" s="4"/>
      <c r="D127" s="4"/>
    </row>
    <row r="128" spans="1:4" ht="18" thickTop="1" thickBot="1" x14ac:dyDescent="0.35">
      <c r="A128" s="2"/>
      <c r="B128" s="4"/>
      <c r="C128" s="4"/>
      <c r="D128" s="4"/>
    </row>
    <row r="129" spans="1:4" ht="18" thickTop="1" thickBot="1" x14ac:dyDescent="0.35">
      <c r="A129" s="2"/>
      <c r="B129" s="4"/>
      <c r="C129" s="4"/>
      <c r="D129" s="4"/>
    </row>
    <row r="130" spans="1:4" ht="18" thickTop="1" thickBot="1" x14ac:dyDescent="0.35">
      <c r="A130" s="2"/>
      <c r="B130" s="4"/>
      <c r="C130" s="4"/>
      <c r="D130" s="4"/>
    </row>
    <row r="131" spans="1:4" ht="18" thickTop="1" thickBot="1" x14ac:dyDescent="0.35">
      <c r="A131" s="2"/>
      <c r="B131" s="4"/>
      <c r="C131" s="4"/>
      <c r="D131" s="4"/>
    </row>
    <row r="132" spans="1:4" ht="18" thickTop="1" thickBot="1" x14ac:dyDescent="0.35">
      <c r="A132" s="2"/>
      <c r="B132" s="4"/>
      <c r="C132" s="4"/>
      <c r="D132" s="4"/>
    </row>
    <row r="133" spans="1:4" ht="18" thickTop="1" thickBot="1" x14ac:dyDescent="0.35">
      <c r="A133" s="2"/>
      <c r="B133" s="4"/>
      <c r="C133" s="4"/>
      <c r="D133" s="4"/>
    </row>
    <row r="134" spans="1:4" ht="18" thickTop="1" thickBot="1" x14ac:dyDescent="0.35">
      <c r="A134" s="2"/>
      <c r="B134" s="4"/>
      <c r="C134" s="4"/>
      <c r="D134" s="4"/>
    </row>
    <row r="135" spans="1:4" ht="18" thickTop="1" thickBot="1" x14ac:dyDescent="0.35">
      <c r="A135" s="2"/>
      <c r="B135" s="4"/>
      <c r="C135" s="4"/>
      <c r="D135" s="4"/>
    </row>
    <row r="136" spans="1:4" ht="18" thickTop="1" thickBot="1" x14ac:dyDescent="0.35">
      <c r="A136" s="2"/>
      <c r="B136" s="4"/>
      <c r="C136" s="4"/>
      <c r="D136" s="4"/>
    </row>
    <row r="137" spans="1:4" ht="18" thickTop="1" thickBot="1" x14ac:dyDescent="0.35">
      <c r="A137" s="2"/>
      <c r="B137" s="4"/>
      <c r="C137" s="4"/>
      <c r="D137" s="4"/>
    </row>
    <row r="138" spans="1:4" ht="18" thickTop="1" thickBot="1" x14ac:dyDescent="0.35">
      <c r="A138" s="2"/>
      <c r="B138" s="4"/>
      <c r="C138" s="4"/>
      <c r="D138" s="4"/>
    </row>
    <row r="139" spans="1:4" ht="18" thickTop="1" thickBot="1" x14ac:dyDescent="0.35">
      <c r="A139" s="2"/>
      <c r="B139" s="4"/>
      <c r="C139" s="4"/>
      <c r="D139" s="4"/>
    </row>
    <row r="140" spans="1:4" ht="18" thickTop="1" thickBot="1" x14ac:dyDescent="0.35">
      <c r="A140" s="2"/>
      <c r="B140" s="4"/>
      <c r="C140" s="4"/>
      <c r="D140" s="4"/>
    </row>
    <row r="141" spans="1:4" ht="18" thickTop="1" thickBot="1" x14ac:dyDescent="0.35">
      <c r="A141" s="2"/>
      <c r="B141" s="4"/>
      <c r="C141" s="4"/>
      <c r="D141" s="4"/>
    </row>
    <row r="142" spans="1:4" ht="18" thickTop="1" thickBot="1" x14ac:dyDescent="0.35">
      <c r="A142" s="2"/>
      <c r="B142" s="4"/>
      <c r="C142" s="4"/>
      <c r="D142" s="4"/>
    </row>
    <row r="143" spans="1:4" ht="18" thickTop="1" thickBot="1" x14ac:dyDescent="0.35">
      <c r="A143" s="2"/>
      <c r="B143" s="4"/>
      <c r="C143" s="4"/>
      <c r="D143" s="4"/>
    </row>
    <row r="144" spans="1:4" ht="18" thickTop="1" thickBot="1" x14ac:dyDescent="0.35">
      <c r="A144" s="2"/>
      <c r="B144" s="4"/>
      <c r="C144" s="4"/>
      <c r="D144" s="4"/>
    </row>
    <row r="145" spans="1:4" ht="18" thickTop="1" thickBot="1" x14ac:dyDescent="0.35">
      <c r="A145" s="2"/>
      <c r="B145" s="4"/>
      <c r="C145" s="4"/>
      <c r="D145" s="7"/>
    </row>
    <row r="146" spans="1:4" ht="18" thickTop="1" thickBot="1" x14ac:dyDescent="0.35">
      <c r="A146" s="24"/>
      <c r="B146" s="24"/>
      <c r="C146" s="24"/>
      <c r="D146" s="24"/>
    </row>
    <row r="147" spans="1:4" ht="18" thickTop="1" thickBot="1" x14ac:dyDescent="0.35">
      <c r="A147" s="2"/>
      <c r="B147" s="4"/>
      <c r="C147" s="4"/>
      <c r="D147" s="4"/>
    </row>
    <row r="148" spans="1:4" ht="18" thickTop="1" thickBot="1" x14ac:dyDescent="0.35">
      <c r="A148" s="2"/>
      <c r="B148" s="4"/>
      <c r="C148" s="4"/>
      <c r="D148" s="4"/>
    </row>
    <row r="149" spans="1:4" ht="18" thickTop="1" thickBot="1" x14ac:dyDescent="0.35">
      <c r="A149" s="2"/>
      <c r="B149" s="4"/>
      <c r="C149" s="4"/>
      <c r="D149" s="7"/>
    </row>
    <row r="150" spans="1:4" ht="18" thickTop="1" thickBot="1" x14ac:dyDescent="0.35">
      <c r="A150" s="24" t="s">
        <v>82</v>
      </c>
      <c r="B150" s="24"/>
      <c r="C150" s="24"/>
      <c r="D150" s="24"/>
    </row>
    <row r="151" spans="1:4" ht="18" thickTop="1" thickBot="1" x14ac:dyDescent="0.35">
      <c r="A151" s="2"/>
      <c r="B151" s="4" t="s">
        <v>1</v>
      </c>
      <c r="C151" s="4" t="s">
        <v>2</v>
      </c>
      <c r="D151" s="4" t="s">
        <v>3</v>
      </c>
    </row>
    <row r="152" spans="1:4" ht="34.5" thickTop="1" thickBot="1" x14ac:dyDescent="0.35">
      <c r="A152" s="2" t="s">
        <v>83</v>
      </c>
      <c r="B152" s="4">
        <v>1</v>
      </c>
      <c r="C152" s="4">
        <v>8767</v>
      </c>
      <c r="D152" s="4">
        <f t="shared" ref="D152:D164" si="0">B152*C152</f>
        <v>8767</v>
      </c>
    </row>
    <row r="153" spans="1:4" ht="18" thickTop="1" thickBot="1" x14ac:dyDescent="0.35">
      <c r="A153" s="2" t="s">
        <v>84</v>
      </c>
      <c r="B153" s="4">
        <v>1</v>
      </c>
      <c r="C153" s="4">
        <v>412.5</v>
      </c>
      <c r="D153" s="4">
        <f t="shared" si="0"/>
        <v>412.5</v>
      </c>
    </row>
    <row r="154" spans="1:4" ht="18" thickTop="1" thickBot="1" x14ac:dyDescent="0.35">
      <c r="A154" s="2" t="s">
        <v>85</v>
      </c>
      <c r="B154" s="4">
        <v>1</v>
      </c>
      <c r="C154" s="4">
        <v>159.5</v>
      </c>
      <c r="D154" s="4">
        <f t="shared" si="0"/>
        <v>159.5</v>
      </c>
    </row>
    <row r="155" spans="1:4" ht="18" thickTop="1" thickBot="1" x14ac:dyDescent="0.35">
      <c r="A155" s="2" t="s">
        <v>86</v>
      </c>
      <c r="B155" s="4">
        <v>1</v>
      </c>
      <c r="C155" s="4">
        <v>649</v>
      </c>
      <c r="D155" s="4">
        <f t="shared" si="0"/>
        <v>649</v>
      </c>
    </row>
    <row r="156" spans="1:4" ht="18" thickTop="1" thickBot="1" x14ac:dyDescent="0.35">
      <c r="A156" s="2" t="s">
        <v>87</v>
      </c>
      <c r="B156" s="4">
        <v>1</v>
      </c>
      <c r="C156" s="4">
        <v>410.3</v>
      </c>
      <c r="D156" s="4">
        <f t="shared" si="0"/>
        <v>410.3</v>
      </c>
    </row>
    <row r="157" spans="1:4" ht="18" thickTop="1" thickBot="1" x14ac:dyDescent="0.35">
      <c r="A157" s="2" t="s">
        <v>88</v>
      </c>
      <c r="B157" s="4">
        <v>1</v>
      </c>
      <c r="C157" s="4">
        <v>429</v>
      </c>
      <c r="D157" s="4">
        <f t="shared" si="0"/>
        <v>429</v>
      </c>
    </row>
    <row r="158" spans="1:4" ht="18" thickTop="1" thickBot="1" x14ac:dyDescent="0.35">
      <c r="A158" s="2" t="s">
        <v>89</v>
      </c>
      <c r="B158" s="4">
        <v>1</v>
      </c>
      <c r="C158" s="4">
        <v>539</v>
      </c>
      <c r="D158" s="4">
        <f t="shared" si="0"/>
        <v>539</v>
      </c>
    </row>
    <row r="159" spans="1:4" ht="18" thickTop="1" thickBot="1" x14ac:dyDescent="0.35">
      <c r="A159" s="2" t="s">
        <v>90</v>
      </c>
      <c r="B159" s="4">
        <v>1</v>
      </c>
      <c r="C159" s="4">
        <v>572</v>
      </c>
      <c r="D159" s="4">
        <f t="shared" si="0"/>
        <v>572</v>
      </c>
    </row>
    <row r="160" spans="1:4" ht="18" thickTop="1" thickBot="1" x14ac:dyDescent="0.35">
      <c r="A160" s="2" t="s">
        <v>91</v>
      </c>
      <c r="B160" s="4">
        <v>1</v>
      </c>
      <c r="C160" s="4">
        <v>269.5</v>
      </c>
      <c r="D160" s="4">
        <f t="shared" si="0"/>
        <v>269.5</v>
      </c>
    </row>
    <row r="161" spans="1:4" ht="18" thickTop="1" thickBot="1" x14ac:dyDescent="0.35">
      <c r="A161" s="2" t="s">
        <v>92</v>
      </c>
      <c r="B161" s="4">
        <v>1</v>
      </c>
      <c r="C161" s="4">
        <v>352</v>
      </c>
      <c r="D161" s="4">
        <f t="shared" si="0"/>
        <v>352</v>
      </c>
    </row>
    <row r="162" spans="1:4" ht="18" thickTop="1" thickBot="1" x14ac:dyDescent="0.35">
      <c r="A162" s="2" t="s">
        <v>129</v>
      </c>
      <c r="B162" s="4">
        <v>1</v>
      </c>
      <c r="C162" s="4">
        <v>214.5</v>
      </c>
      <c r="D162" s="4">
        <f t="shared" si="0"/>
        <v>214.5</v>
      </c>
    </row>
    <row r="163" spans="1:4" ht="18" thickTop="1" thickBot="1" x14ac:dyDescent="0.35">
      <c r="A163" s="2" t="s">
        <v>130</v>
      </c>
      <c r="B163" s="4">
        <v>1</v>
      </c>
      <c r="C163" s="4">
        <v>539</v>
      </c>
      <c r="D163" s="4">
        <f t="shared" si="0"/>
        <v>539</v>
      </c>
    </row>
    <row r="164" spans="1:4" ht="18" thickTop="1" thickBot="1" x14ac:dyDescent="0.35">
      <c r="A164" s="2" t="s">
        <v>93</v>
      </c>
      <c r="B164" s="4">
        <v>1</v>
      </c>
      <c r="C164" s="4">
        <v>324</v>
      </c>
      <c r="D164" s="4">
        <f t="shared" si="0"/>
        <v>324</v>
      </c>
    </row>
    <row r="165" spans="1:4" ht="18" thickTop="1" thickBot="1" x14ac:dyDescent="0.35">
      <c r="A165" s="2"/>
      <c r="B165" s="4"/>
      <c r="C165" s="4"/>
      <c r="D165" s="7">
        <f>SUM(D152:D164)</f>
        <v>13637.3</v>
      </c>
    </row>
    <row r="166" spans="1:4" ht="18" thickTop="1" thickBot="1" x14ac:dyDescent="0.35">
      <c r="A166" s="24" t="s">
        <v>94</v>
      </c>
      <c r="B166" s="24"/>
      <c r="C166" s="24"/>
      <c r="D166" s="24"/>
    </row>
    <row r="167" spans="1:4" ht="18" thickTop="1" thickBot="1" x14ac:dyDescent="0.35">
      <c r="A167" s="5"/>
      <c r="B167" s="4" t="s">
        <v>1</v>
      </c>
      <c r="C167" s="4" t="s">
        <v>2</v>
      </c>
      <c r="D167" s="4" t="s">
        <v>3</v>
      </c>
    </row>
    <row r="168" spans="1:4" ht="34.5" thickTop="1" thickBot="1" x14ac:dyDescent="0.35">
      <c r="A168" s="2" t="s">
        <v>135</v>
      </c>
      <c r="B168" s="4">
        <v>1</v>
      </c>
      <c r="C168" s="4">
        <v>23321</v>
      </c>
      <c r="D168" s="4">
        <f>B168*C168</f>
        <v>23321</v>
      </c>
    </row>
    <row r="169" spans="1:4" ht="18" thickTop="1" thickBot="1" x14ac:dyDescent="0.35">
      <c r="A169" s="2" t="s">
        <v>136</v>
      </c>
      <c r="B169" s="4">
        <v>1</v>
      </c>
      <c r="C169" s="4">
        <v>29000</v>
      </c>
      <c r="D169" s="4">
        <f>B169*C169</f>
        <v>29000</v>
      </c>
    </row>
    <row r="170" spans="1:4" ht="18" thickTop="1" thickBot="1" x14ac:dyDescent="0.35">
      <c r="A170" s="2"/>
      <c r="B170" s="4"/>
      <c r="C170" s="4"/>
      <c r="D170" s="4"/>
    </row>
    <row r="171" spans="1:4" ht="18" thickTop="1" thickBot="1" x14ac:dyDescent="0.35">
      <c r="A171" s="2"/>
      <c r="B171" s="3"/>
      <c r="C171" s="3"/>
      <c r="D171" s="6">
        <f>SUM(D168:D169)</f>
        <v>52321</v>
      </c>
    </row>
    <row r="172" spans="1:4" ht="18" thickTop="1" thickBot="1" x14ac:dyDescent="0.35">
      <c r="A172" s="2"/>
      <c r="B172" s="3"/>
      <c r="C172" s="3"/>
      <c r="D172" s="3"/>
    </row>
    <row r="173" spans="1:4" ht="18" thickTop="1" thickBot="1" x14ac:dyDescent="0.35">
      <c r="A173" s="2"/>
      <c r="B173" s="3"/>
      <c r="C173" s="3"/>
      <c r="D173" s="3"/>
    </row>
    <row r="174" spans="1:4" ht="18" thickTop="1" thickBot="1" x14ac:dyDescent="0.35">
      <c r="A174" s="2"/>
      <c r="B174" s="3"/>
      <c r="C174" s="3"/>
      <c r="D174" s="3"/>
    </row>
    <row r="175" spans="1:4" ht="18" thickTop="1" thickBot="1" x14ac:dyDescent="0.35">
      <c r="A175" s="2"/>
      <c r="B175" s="3"/>
      <c r="C175" s="3"/>
      <c r="D175" s="3"/>
    </row>
    <row r="176" spans="1:4" ht="18" thickTop="1" thickBot="1" x14ac:dyDescent="0.35">
      <c r="A176" s="2" t="s">
        <v>95</v>
      </c>
      <c r="B176" s="3"/>
      <c r="C176" s="3"/>
      <c r="D176" s="6">
        <f>D30+D38+D45+D57+D80+D145+D149+D165+D171</f>
        <v>65958.3</v>
      </c>
    </row>
    <row r="177" spans="1:1" ht="15.75" thickTop="1" x14ac:dyDescent="0.25">
      <c r="A177" s="1"/>
    </row>
    <row r="178" spans="1:1" x14ac:dyDescent="0.25">
      <c r="A178" s="1"/>
    </row>
  </sheetData>
  <mergeCells count="9">
    <mergeCell ref="A146:D146"/>
    <mergeCell ref="A150:D150"/>
    <mergeCell ref="A166:D166"/>
    <mergeCell ref="A1:D1"/>
    <mergeCell ref="A31:D31"/>
    <mergeCell ref="A39:D39"/>
    <mergeCell ref="A46:D46"/>
    <mergeCell ref="A58:D58"/>
    <mergeCell ref="A81:D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 Ген</cp:lastModifiedBy>
  <cp:lastPrinted>2018-05-03T09:23:50Z</cp:lastPrinted>
  <dcterms:created xsi:type="dcterms:W3CDTF">2018-05-02T13:44:28Z</dcterms:created>
  <dcterms:modified xsi:type="dcterms:W3CDTF">2019-07-10T12:29:41Z</dcterms:modified>
</cp:coreProperties>
</file>