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480" windowWidth="15390" windowHeight="760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/>
  <c r="E4"/>
  <c r="E5"/>
  <c r="E6"/>
  <c r="E7"/>
  <c r="E8"/>
  <c r="E9"/>
  <c r="E10"/>
  <c r="E11"/>
  <c r="E13"/>
  <c r="E14"/>
  <c r="E15"/>
  <c r="E16"/>
  <c r="E3"/>
  <c r="A5"/>
  <c r="A6" s="1"/>
  <c r="A7" s="1"/>
  <c r="A8" s="1"/>
  <c r="A9" s="1"/>
  <c r="A10" s="1"/>
  <c r="A11" s="1"/>
  <c r="A12" s="1"/>
  <c r="A13" s="1"/>
  <c r="A14" s="1"/>
  <c r="A15" s="1"/>
  <c r="A16" s="1"/>
  <c r="A4"/>
  <c r="E20" l="1"/>
  <c r="E21" s="1"/>
  <c r="E22" s="1"/>
</calcChain>
</file>

<file path=xl/sharedStrings.xml><?xml version="1.0" encoding="utf-8"?>
<sst xmlns="http://schemas.openxmlformats.org/spreadsheetml/2006/main" count="25" uniqueCount="25">
  <si>
    <t>№ 
п/п</t>
  </si>
  <si>
    <t>Всього:</t>
  </si>
  <si>
    <t>Взагалом:</t>
  </si>
  <si>
    <t>Ціна за одиницю, грн</t>
  </si>
  <si>
    <t>Необхідна 
кількість</t>
  </si>
  <si>
    <t>Вартість, грн.</t>
  </si>
  <si>
    <t>Вид матеріалу / послуги</t>
  </si>
  <si>
    <t>Пропозиція автора проекту</t>
  </si>
  <si>
    <t>Світовий дощ з фіброоптичного волокна, 180 волокон</t>
  </si>
  <si>
    <t>Система підсвітки для сухого басейну</t>
  </si>
  <si>
    <t>Кулька для сухого басейну (прозора) D70 250шт</t>
  </si>
  <si>
    <t>Комплект Колона з бульбашками</t>
  </si>
  <si>
    <t>Світловий проектор Mathmos</t>
  </si>
  <si>
    <t>Диск для проектора: кольоровий в асортименті</t>
  </si>
  <si>
    <t>Велика темна берлога - сенсорна кімната (складна)</t>
  </si>
  <si>
    <t>Світло-музична панель (Sound to light panel)</t>
  </si>
  <si>
    <t>М'які модулі Хвиля , комплект 2 шт</t>
  </si>
  <si>
    <t>М'який мат для вправ та відпочинку 2000*1000*50</t>
  </si>
  <si>
    <t>Сухий каркасний басейн 1.5*1.5 м квадратний</t>
  </si>
  <si>
    <t>Обтяжена ковдра для сенсорної інтеграції 200*220 см, 6 кг</t>
  </si>
  <si>
    <t>Інтерактивна проекція на підлогу "Чарівний килим"</t>
  </si>
  <si>
    <t>Програмне забезпечення для інтерактивної проекції на підлогу Чарівний килим "Реабілітація"</t>
  </si>
  <si>
    <t>Непередбачені витрати 20%:</t>
  </si>
  <si>
    <t xml:space="preserve">Монтаж обладнання </t>
  </si>
  <si>
    <t xml:space="preserve">Транспортні послуги 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</si>
</sst>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6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43" fontId="1" fillId="0" borderId="0" xfId="0" applyNumberFormat="1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43" fontId="4" fillId="0" borderId="1" xfId="1" applyFont="1" applyBorder="1" applyAlignment="1">
      <alignment horizontal="center" vertical="center" wrapText="1"/>
    </xf>
    <xf numFmtId="43" fontId="4" fillId="0" borderId="1" xfId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right" vertical="center"/>
    </xf>
    <xf numFmtId="43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topLeftCell="A7" zoomScale="120" zoomScaleNormal="120" workbookViewId="0">
      <selection activeCell="G6" sqref="G6"/>
    </sheetView>
  </sheetViews>
  <sheetFormatPr defaultColWidth="9.140625" defaultRowHeight="18.75"/>
  <cols>
    <col min="1" max="1" width="5.85546875" style="2" customWidth="1"/>
    <col min="2" max="2" width="64.28515625" style="2" customWidth="1"/>
    <col min="3" max="3" width="14" style="2" customWidth="1"/>
    <col min="4" max="4" width="17.140625" style="2" customWidth="1"/>
    <col min="5" max="5" width="17.7109375" style="2" customWidth="1"/>
    <col min="6" max="6" width="15.140625" style="2" bestFit="1" customWidth="1"/>
    <col min="7" max="16384" width="9.140625" style="2"/>
  </cols>
  <sheetData>
    <row r="1" spans="1:6">
      <c r="A1" s="1"/>
      <c r="B1" s="6" t="s">
        <v>7</v>
      </c>
      <c r="C1" s="7"/>
      <c r="D1" s="7"/>
      <c r="E1" s="8"/>
    </row>
    <row r="2" spans="1:6" ht="56.25">
      <c r="A2" s="3" t="s">
        <v>0</v>
      </c>
      <c r="B2" s="4" t="s">
        <v>6</v>
      </c>
      <c r="C2" s="5" t="s">
        <v>4</v>
      </c>
      <c r="D2" s="5" t="s">
        <v>3</v>
      </c>
      <c r="E2" s="4" t="s">
        <v>5</v>
      </c>
    </row>
    <row r="3" spans="1:6">
      <c r="A3" s="10">
        <v>1</v>
      </c>
      <c r="B3" s="11" t="s">
        <v>8</v>
      </c>
      <c r="C3" s="10">
        <v>1</v>
      </c>
      <c r="D3" s="12">
        <v>29082</v>
      </c>
      <c r="E3" s="13">
        <f>D3</f>
        <v>29082</v>
      </c>
    </row>
    <row r="4" spans="1:6">
      <c r="A4" s="14">
        <f>A3+1</f>
        <v>2</v>
      </c>
      <c r="B4" s="11" t="s">
        <v>9</v>
      </c>
      <c r="C4" s="14">
        <v>1</v>
      </c>
      <c r="D4" s="12">
        <v>3120</v>
      </c>
      <c r="E4" s="13">
        <f t="shared" ref="E4:E16" si="0">D4</f>
        <v>3120</v>
      </c>
    </row>
    <row r="5" spans="1:6">
      <c r="A5" s="14">
        <f t="shared" ref="A5:A16" si="1">A4+1</f>
        <v>3</v>
      </c>
      <c r="B5" s="11" t="s">
        <v>10</v>
      </c>
      <c r="C5" s="14">
        <v>1</v>
      </c>
      <c r="D5" s="12">
        <v>1476</v>
      </c>
      <c r="E5" s="13">
        <f t="shared" si="0"/>
        <v>1476</v>
      </c>
      <c r="F5" s="9"/>
    </row>
    <row r="6" spans="1:6">
      <c r="A6" s="14">
        <f t="shared" si="1"/>
        <v>4</v>
      </c>
      <c r="B6" s="11" t="s">
        <v>11</v>
      </c>
      <c r="C6" s="14">
        <v>1</v>
      </c>
      <c r="D6" s="12">
        <v>17641.2</v>
      </c>
      <c r="E6" s="13">
        <f t="shared" si="0"/>
        <v>17641.2</v>
      </c>
    </row>
    <row r="7" spans="1:6">
      <c r="A7" s="14">
        <f t="shared" si="1"/>
        <v>5</v>
      </c>
      <c r="B7" s="11" t="s">
        <v>12</v>
      </c>
      <c r="C7" s="14">
        <v>1</v>
      </c>
      <c r="D7" s="12">
        <v>7614</v>
      </c>
      <c r="E7" s="13">
        <f t="shared" si="0"/>
        <v>7614</v>
      </c>
    </row>
    <row r="8" spans="1:6">
      <c r="A8" s="14">
        <f t="shared" si="1"/>
        <v>6</v>
      </c>
      <c r="B8" s="11" t="s">
        <v>13</v>
      </c>
      <c r="C8" s="14">
        <v>1</v>
      </c>
      <c r="D8" s="12">
        <v>1964.4</v>
      </c>
      <c r="E8" s="13">
        <f t="shared" si="0"/>
        <v>1964.4</v>
      </c>
    </row>
    <row r="9" spans="1:6">
      <c r="A9" s="14">
        <f t="shared" si="1"/>
        <v>7</v>
      </c>
      <c r="B9" s="11" t="s">
        <v>14</v>
      </c>
      <c r="C9" s="14">
        <v>1</v>
      </c>
      <c r="D9" s="12">
        <v>7228.8</v>
      </c>
      <c r="E9" s="13">
        <f t="shared" si="0"/>
        <v>7228.8</v>
      </c>
    </row>
    <row r="10" spans="1:6">
      <c r="A10" s="14">
        <f t="shared" si="1"/>
        <v>8</v>
      </c>
      <c r="B10" s="11" t="s">
        <v>15</v>
      </c>
      <c r="C10" s="14">
        <v>1</v>
      </c>
      <c r="D10" s="12">
        <v>37357.199999999997</v>
      </c>
      <c r="E10" s="13">
        <f t="shared" si="0"/>
        <v>37357.199999999997</v>
      </c>
    </row>
    <row r="11" spans="1:6">
      <c r="A11" s="14">
        <f t="shared" si="1"/>
        <v>9</v>
      </c>
      <c r="B11" s="11" t="s">
        <v>16</v>
      </c>
      <c r="C11" s="14">
        <v>1</v>
      </c>
      <c r="D11" s="12">
        <v>5854.8</v>
      </c>
      <c r="E11" s="13">
        <f t="shared" si="0"/>
        <v>5854.8</v>
      </c>
    </row>
    <row r="12" spans="1:6">
      <c r="A12" s="14">
        <f t="shared" si="1"/>
        <v>10</v>
      </c>
      <c r="B12" s="11" t="s">
        <v>17</v>
      </c>
      <c r="C12" s="14">
        <v>8</v>
      </c>
      <c r="D12" s="12">
        <v>3980.4</v>
      </c>
      <c r="E12" s="13">
        <f>D12*C12</f>
        <v>31843.200000000001</v>
      </c>
    </row>
    <row r="13" spans="1:6">
      <c r="A13" s="14">
        <f t="shared" si="1"/>
        <v>11</v>
      </c>
      <c r="B13" s="11" t="s">
        <v>18</v>
      </c>
      <c r="C13" s="14">
        <v>1</v>
      </c>
      <c r="D13" s="12">
        <v>19452</v>
      </c>
      <c r="E13" s="13">
        <f t="shared" si="0"/>
        <v>19452</v>
      </c>
    </row>
    <row r="14" spans="1:6">
      <c r="A14" s="14">
        <f t="shared" si="1"/>
        <v>12</v>
      </c>
      <c r="B14" s="11" t="s">
        <v>19</v>
      </c>
      <c r="C14" s="14">
        <v>1</v>
      </c>
      <c r="D14" s="12">
        <v>5122.8</v>
      </c>
      <c r="E14" s="13">
        <f t="shared" si="0"/>
        <v>5122.8</v>
      </c>
    </row>
    <row r="15" spans="1:6">
      <c r="A15" s="14">
        <f t="shared" si="1"/>
        <v>13</v>
      </c>
      <c r="B15" s="11" t="s">
        <v>20</v>
      </c>
      <c r="C15" s="14">
        <v>1</v>
      </c>
      <c r="D15" s="12">
        <v>174238.8</v>
      </c>
      <c r="E15" s="13">
        <f t="shared" si="0"/>
        <v>174238.8</v>
      </c>
    </row>
    <row r="16" spans="1:6" ht="30">
      <c r="A16" s="14">
        <f t="shared" si="1"/>
        <v>14</v>
      </c>
      <c r="B16" s="11" t="s">
        <v>21</v>
      </c>
      <c r="C16" s="14">
        <v>1</v>
      </c>
      <c r="D16" s="12">
        <v>15921.6</v>
      </c>
      <c r="E16" s="13">
        <f t="shared" si="0"/>
        <v>15921.6</v>
      </c>
    </row>
    <row r="17" spans="1:5">
      <c r="A17" s="11"/>
      <c r="B17" s="11" t="s">
        <v>23</v>
      </c>
      <c r="C17" s="11"/>
      <c r="D17" s="11"/>
      <c r="E17" s="13">
        <v>35791.68</v>
      </c>
    </row>
    <row r="18" spans="1:5">
      <c r="A18" s="11"/>
      <c r="B18" s="11" t="s">
        <v>24</v>
      </c>
      <c r="C18" s="11"/>
      <c r="D18" s="11"/>
      <c r="E18" s="13">
        <v>2500</v>
      </c>
    </row>
    <row r="19" spans="1:5">
      <c r="A19" s="15"/>
      <c r="B19" s="15"/>
      <c r="C19" s="15"/>
      <c r="D19" s="15"/>
      <c r="E19" s="15"/>
    </row>
    <row r="20" spans="1:5">
      <c r="A20" s="15"/>
      <c r="B20" s="16" t="s">
        <v>1</v>
      </c>
      <c r="C20" s="17"/>
      <c r="D20" s="18"/>
      <c r="E20" s="19">
        <f>SUM(E3:E19)</f>
        <v>396208.47999999992</v>
      </c>
    </row>
    <row r="21" spans="1:5" ht="24" customHeight="1">
      <c r="A21" s="20"/>
      <c r="B21" s="21" t="s">
        <v>22</v>
      </c>
      <c r="C21" s="22"/>
      <c r="D21" s="23"/>
      <c r="E21" s="19">
        <f>E20*0.2</f>
        <v>79241.695999999996</v>
      </c>
    </row>
    <row r="22" spans="1:5">
      <c r="A22" s="15"/>
      <c r="B22" s="16" t="s">
        <v>2</v>
      </c>
      <c r="C22" s="17"/>
      <c r="D22" s="18"/>
      <c r="E22" s="19">
        <f>E21+E20</f>
        <v>475450.17599999992</v>
      </c>
    </row>
    <row r="23" spans="1:5">
      <c r="A23" s="24"/>
      <c r="B23" s="25"/>
      <c r="C23" s="25"/>
      <c r="D23" s="25"/>
      <c r="E23" s="24"/>
    </row>
  </sheetData>
  <mergeCells count="4">
    <mergeCell ref="B1:E1"/>
    <mergeCell ref="B22:D22"/>
    <mergeCell ref="B21:D21"/>
    <mergeCell ref="B20:D20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novatek</cp:lastModifiedBy>
  <cp:lastPrinted>2016-09-24T18:37:54Z</cp:lastPrinted>
  <dcterms:created xsi:type="dcterms:W3CDTF">2016-09-21T11:18:44Z</dcterms:created>
  <dcterms:modified xsi:type="dcterms:W3CDTF">2019-07-19T19:53:20Z</dcterms:modified>
</cp:coreProperties>
</file>