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465" windowWidth="20730" windowHeight="11760" tabRatio="500" activeTab="1"/>
  </bookViews>
  <sheets>
    <sheet name="Смета" sheetId="2" r:id="rId1"/>
    <sheet name="Комерційна пропозиція" sheetId="5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5"/>
  <c r="F8"/>
  <c r="F9"/>
  <c r="F10"/>
  <c r="F11"/>
  <c r="F12"/>
  <c r="F13"/>
  <c r="F15"/>
  <c r="F16"/>
  <c r="F17"/>
  <c r="F20"/>
  <c r="F21"/>
  <c r="F22"/>
  <c r="F28"/>
  <c r="F29"/>
  <c r="F30"/>
  <c r="F31"/>
  <c r="F33"/>
</calcChain>
</file>

<file path=xl/sharedStrings.xml><?xml version="1.0" encoding="utf-8"?>
<sst xmlns="http://schemas.openxmlformats.org/spreadsheetml/2006/main" count="85" uniqueCount="48">
  <si>
    <t>Складові завдання</t>
  </si>
  <si>
    <t>Лазерна указка</t>
  </si>
  <si>
    <t>№ п/п</t>
  </si>
  <si>
    <t>Зображення</t>
  </si>
  <si>
    <t>Назва</t>
  </si>
  <si>
    <t>К-ть</t>
  </si>
  <si>
    <t>шт</t>
  </si>
  <si>
    <t>Ціна</t>
  </si>
  <si>
    <t>(грн)</t>
  </si>
  <si>
    <t>Сума</t>
  </si>
  <si>
    <t>Комп'ютерна техніка</t>
  </si>
  <si>
    <t>Персональний комп'ютер учня</t>
  </si>
  <si>
    <t>USB WI-Fi адаптер</t>
  </si>
  <si>
    <t>Багатофункціональний пристрій (принтер-копір-сканер)</t>
  </si>
  <si>
    <t>Портативний комп'ютер вчителя (ноутбук)</t>
  </si>
  <si>
    <t>Акустична система</t>
  </si>
  <si>
    <t>Стереогарнітура</t>
  </si>
  <si>
    <t>Всього по розділу:</t>
  </si>
  <si>
    <t>Презентаційне обладнання</t>
  </si>
  <si>
    <t>Монтажний комплект + Інсталяція та налаштування обладнання</t>
  </si>
  <si>
    <t>Інтерактивна дошка</t>
  </si>
  <si>
    <t>Проектор EPSON EB-530(короткофокусний)</t>
  </si>
  <si>
    <t>Мрежеве обладнання (кабель, комутатор та робота)</t>
  </si>
  <si>
    <t>Web-камера HD</t>
  </si>
  <si>
    <t>Загальна вартість:</t>
  </si>
  <si>
    <t>Меблі для школи</t>
  </si>
  <si>
    <t>Меблі для комп'ютерного класу</t>
  </si>
  <si>
    <t>Стілець учнівський</t>
  </si>
  <si>
    <t>Стіл для кабінету інформатики (тип-2)</t>
  </si>
  <si>
    <t>Загальна вартість</t>
  </si>
  <si>
    <t>Телефони: 
(044)222-83-07
(094)822-83-07</t>
  </si>
  <si>
    <t>Дата 21-06-2019</t>
  </si>
  <si>
    <t>К-ть
шт</t>
  </si>
  <si>
    <t>Ціна
(грн)</t>
  </si>
  <si>
    <t>Сума 
(грн)</t>
  </si>
  <si>
    <t>Характеристики</t>
  </si>
  <si>
    <t>Процесор: Intel Celeron останнього покоління
Об'єм операційної пам'яті:  4GB
Жорсткий диск:  500GB
Блок живлення:  400W
Дисплей: діагональ  18,5”;
Периферійнй пристрої: клавіатура – 101 клавіша, інтерфейс usb;
Маніпулятор типу «Миша» -  інтерфейс usb;
Операційна система: попередньо встановлена ліцензійна операційна система  Windows 10  з безкоштовними оновленнями, підтримкою роботи у локальній обчислювальній мережі з доменною організацією та україномовним інтерфейсом;
Пакет програмних засобів офісного призначення:  office  сертифікований в Україні, з україномовним інтерфейсом, сумісний з обраною ОС, що підтримує роботу з основними файловими форматами (DOC, DOCX, RTF, XLS, XLSX, PPT, PPTX, HTML та MDB, ODT, ODS, ODP), а також роботу з електронною поштою. Наявність україномовної підтримки;
Процесор: Intel® Pentium® Processor 4415U (2M Cache, 2.30 GHz);
Відеоадаптер: інтегрований  Intel HD Graphics 610;
Оперативна пам’ять: 4 Gb, DDR4-2400 МГц;
Жорсткий диск: SATA, швидкість шпинделя 5400 об/хв, об’єм пам’яті 500 Gb;
Дисплей: діагональ 15,6”,  роздільна здатність: 1920x1080 Full HD;
WEB-камера: 0,3 Mp;
Роз’єми та порти:  2 x USB 3.0 / HDMI / LAN (RJ-45) / комбінований аудіороз'єм для навушників / мікрофона / кардрідер;
Комунікації: Wi-Fi 802.11 ac, LAN;
Ємність батареї: 30 Вт г;
Операційна система: попередньо встановлена ліцензійна операційна система  Windows 10 Pro Education  з безкоштовними оновленнями, підтримкою роботи у локальній обчислювальній мережі з доменною організацією та україномовним інтерфейсом;</t>
  </si>
  <si>
    <t>Швидкісний Wi-fi роутер забезпечує одночасне підключення 15 користувачів без втрати швидкості передачі даних.
Основні характеристики:
Швидкість Wi-Fi  300 Мбіт/с:
WAN-порт  Ethernet:
Частота Wi-Fi  2.4 ГГц;
Швидкість LAN портів  1 Гбіт/с.</t>
  </si>
  <si>
    <t xml:space="preserve">
Epson L4150
Формат паперу А4;
Принтер та копір для друку кольорових та чорно-білих документів;
Сканер кольорових та чорно-білих документів;
Швидкість друку не менше ніж 33 ст/хв;
Безкатриджна струменева технологія ;
Стартовий комплект витратних матеріалів забезпечує 6000 видруків кольорових документів формату А4 із середнім заповненням сторінки 5 %;</t>
  </si>
  <si>
    <t xml:space="preserve">
Модель: Lenovo V130-15 (81HNS00H00)
Процесор:Intel® Core™ i3-6006U Processor (3M Cache, 2.00 GHz);
Відеоадаптер: інтегрований  Intel HD Graphics 520;
Оперативна пам’ять: 4 Gb, DDR4-2400 МГц;
Жорсткий диск: SATA, швидкість шпинделя 5400 об/хв, об’єм пам’яті 500 Gb;
Дисплей: діагональ 15,6”,  роздільна здатність: 1920x1080 Full HD;
WEB-камера: 0,3 Mp;
Роз’єми та порти:  2 x USB 3.0 / HDMI / LAN (RJ-45) / комбінований аудіороз'єм для навушників / мікрофона / кардрідер;
Комунікації: Wi-Fi 802.11 ac, LAN;
Ємність батареї: 30 Вт г;
Операційна система: попередньо встановлена ліцензійна операційна система  Windows 10 Pro Education  з безкоштовними оновленнями, підтримкою роботи у локальній обчислювальній мережі з доменною організацією та україномовним інтерфейсом;</t>
  </si>
  <si>
    <t>Потужність:  10 Вт;
Частота: 100 Гц-20000 Гц
Акустична система повністю забезпечує  потребу якісного та чіткого  відтворення аудіофайлів в навчальних класах.</t>
  </si>
  <si>
    <t xml:space="preserve">
Стереогарнітура (навушники+мікрофон)
Підключення: дротове
Діапазон частот: 20 – 20 000 ГЦ
Чуттєвість: 108 дБ
Тип мікрофона: динамічний</t>
  </si>
  <si>
    <t>Монтажний комплект складається з якісного кріплення для короткофокусного проектора та комплекту кабелів для підключення та інсталяції інтерактивного комплексу. Кваліфікований персонал компанії в короткі строки встановить, налаштує та проведе первинне навчання по роботі з інтерактивним комлексом.</t>
  </si>
  <si>
    <t>Інтерактивна дошка Smart SMART Board використовує фірмову технологію розпізнавання торкань SMART DViT® (Digital Vision Touch), володіє міцною інтерактивної поверхнею і підтримує одночасну роботу чотирьох користувачів. Інтерактивна дошка має діагональ 77 дюймів (195.6 см) зі співвідношенням сторін 4: 3. Технологія DViT® забезпечує підтримку чотирьох одночасних дотиків, що дозволяє чотирьом користувачам відразу ж почати спільну роботу. Чотири користувача можуть працювати одночасно, користуючись маркерами (з комплекту поставки), пальцями або іншими об'єктами для виконання записів і жестів.</t>
  </si>
  <si>
    <t>Технологія: DLP
Матриця: XGA
Роздільна здатність матриці: 1024 x 768
Яскравість: 3000 (ANSI lm)
Контрастність: 17 000:1
Кількість кольорів: 16.7 млн.
Підтримка форматів: 5:4, 4:3, 16:9, 16:10
Мінімальна проекційна відстань: 0.63 м
Максимальна проекційна відстань: 1 м
Підтримувані дозволи: до Full HD (1920 x 1080)
Рівень шуму: 38 дБ (32 дБ економ режим)
Проектор InFocus INV30 - це компактний проектор від InFocus, який призначений для використання в сфері бізнесу та освіти, але також може застосовуватися для домашніх розваг.</t>
  </si>
  <si>
    <t>Увага! Середньоринкова ціна становить 35000,00</t>
  </si>
  <si>
    <t>Файли бюджету</t>
  </si>
  <si>
    <t>Смета</t>
  </si>
</sst>
</file>

<file path=xl/styles.xml><?xml version="1.0" encoding="utf-8"?>
<styleSheet xmlns="http://schemas.openxmlformats.org/spreadsheetml/2006/main">
  <fonts count="19">
    <font>
      <sz val="12"/>
      <color theme="1"/>
      <name val="Calibri"/>
      <family val="2"/>
      <scheme val="minor"/>
    </font>
    <font>
      <sz val="12"/>
      <color theme="1"/>
      <name val="Times New Roman"/>
    </font>
    <font>
      <sz val="11"/>
      <color theme="1"/>
      <name val="Times New Roman"/>
    </font>
    <font>
      <b/>
      <sz val="14"/>
      <color theme="1"/>
      <name val="Times New Roman"/>
    </font>
    <font>
      <u/>
      <sz val="12"/>
      <color theme="10"/>
      <name val="Calibri"/>
      <family val="2"/>
      <scheme val="minor"/>
    </font>
    <font>
      <b/>
      <i/>
      <sz val="12"/>
      <color theme="1"/>
      <name val="Times New Roman"/>
    </font>
    <font>
      <b/>
      <sz val="15"/>
      <color theme="1"/>
      <name val="Times New Roman"/>
    </font>
    <font>
      <b/>
      <sz val="13"/>
      <color theme="1"/>
      <name val="Times New Roman"/>
    </font>
    <font>
      <b/>
      <sz val="11"/>
      <color theme="1"/>
      <name val="Times New Roman"/>
    </font>
    <font>
      <b/>
      <sz val="12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sz val="15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8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8DB4E3"/>
        <bgColor rgb="FF000000"/>
      </patternFill>
    </fill>
    <fill>
      <patternFill patternType="solid">
        <fgColor indexed="12"/>
        <bgColor indexed="8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6464"/>
      </left>
      <right style="thin">
        <color rgb="FFCCCCCC"/>
      </right>
      <top style="thin">
        <color rgb="FF006464"/>
      </top>
      <bottom/>
      <diagonal/>
    </border>
    <border>
      <left style="thin">
        <color rgb="FF006464"/>
      </left>
      <right style="thin">
        <color rgb="FFCCCCCC"/>
      </right>
      <top/>
      <bottom style="thin">
        <color rgb="FF006464"/>
      </bottom>
      <diagonal/>
    </border>
    <border>
      <left/>
      <right style="thin">
        <color rgb="FFCCCCCC"/>
      </right>
      <top style="thin">
        <color rgb="FF006464"/>
      </top>
      <bottom/>
      <diagonal/>
    </border>
    <border>
      <left/>
      <right style="thin">
        <color rgb="FFCCCCCC"/>
      </right>
      <top/>
      <bottom style="thin">
        <color rgb="FF006464"/>
      </bottom>
      <diagonal/>
    </border>
    <border>
      <left/>
      <right style="thin">
        <color rgb="FF006464"/>
      </right>
      <top style="thin">
        <color rgb="FF006464"/>
      </top>
      <bottom style="thin">
        <color rgb="FF006464"/>
      </bottom>
      <diagonal/>
    </border>
    <border>
      <left/>
      <right style="thin">
        <color rgb="FF006464"/>
      </right>
      <top style="thin">
        <color rgb="FF006464"/>
      </top>
      <bottom/>
      <diagonal/>
    </border>
    <border>
      <left/>
      <right style="thin">
        <color rgb="FF006464"/>
      </right>
      <top/>
      <bottom style="thin">
        <color rgb="FF006464"/>
      </bottom>
      <diagonal/>
    </border>
    <border>
      <left style="thin">
        <color rgb="FF006464"/>
      </left>
      <right style="thin">
        <color rgb="FF006464"/>
      </right>
      <top style="thin">
        <color rgb="FF006464"/>
      </top>
      <bottom style="thin">
        <color rgb="FF006464"/>
      </bottom>
      <diagonal/>
    </border>
    <border>
      <left style="thin">
        <color rgb="FF006464"/>
      </left>
      <right/>
      <top style="thin">
        <color rgb="FF006464"/>
      </top>
      <bottom style="thin">
        <color rgb="FF006464"/>
      </bottom>
      <diagonal/>
    </border>
    <border>
      <left/>
      <right/>
      <top style="thin">
        <color rgb="FF006464"/>
      </top>
      <bottom style="thin">
        <color rgb="FF006464"/>
      </bottom>
      <diagonal/>
    </border>
    <border>
      <left style="thin">
        <color rgb="FF006464"/>
      </left>
      <right style="thin">
        <color rgb="FF006464"/>
      </right>
      <top/>
      <bottom style="thin">
        <color rgb="FF006464"/>
      </bottom>
      <diagonal/>
    </border>
    <border>
      <left/>
      <right/>
      <top/>
      <bottom style="thin">
        <color rgb="FF006464"/>
      </bottom>
      <diagonal/>
    </border>
    <border>
      <left style="thin">
        <color rgb="FF006464"/>
      </left>
      <right/>
      <top/>
      <bottom style="thin">
        <color rgb="FF006464"/>
      </bottom>
      <diagonal/>
    </border>
    <border>
      <left style="thin">
        <color rgb="FF006464"/>
      </left>
      <right style="thin">
        <color rgb="FF006464"/>
      </right>
      <top/>
      <bottom/>
      <diagonal/>
    </border>
    <border>
      <left/>
      <right style="thin">
        <color rgb="FF006464"/>
      </right>
      <top/>
      <bottom/>
      <diagonal/>
    </border>
    <border>
      <left style="thin">
        <color rgb="FF006464"/>
      </left>
      <right/>
      <top/>
      <bottom style="thin">
        <color rgb="FF000000"/>
      </bottom>
      <diagonal/>
    </border>
    <border>
      <left/>
      <right/>
      <top style="thin">
        <color rgb="FF0064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6464"/>
      </right>
      <top/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006464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006464"/>
      </bottom>
      <diagonal/>
    </border>
    <border>
      <left/>
      <right/>
      <top style="thin">
        <color auto="1"/>
      </top>
      <bottom style="thin">
        <color rgb="FF006464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3" fillId="0" borderId="0" applyFill="0" applyProtection="0"/>
    <xf numFmtId="0" fontId="13" fillId="0" borderId="0" applyFill="0" applyProtection="0"/>
  </cellStyleXfs>
  <cellXfs count="105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right" vertical="top" wrapText="1"/>
    </xf>
    <xf numFmtId="0" fontId="2" fillId="0" borderId="0" xfId="0" applyFont="1" applyAlignment="1">
      <alignment horizontal="center" vertical="top"/>
    </xf>
    <xf numFmtId="0" fontId="2" fillId="0" borderId="15" xfId="0" applyFont="1" applyBorder="1" applyAlignment="1">
      <alignment horizontal="right" vertical="top" wrapText="1"/>
    </xf>
    <xf numFmtId="0" fontId="2" fillId="0" borderId="17" xfId="0" applyFont="1" applyBorder="1" applyAlignment="1">
      <alignment horizontal="right" vertical="top" wrapText="1"/>
    </xf>
    <xf numFmtId="0" fontId="3" fillId="0" borderId="18" xfId="0" applyFont="1" applyBorder="1"/>
    <xf numFmtId="0" fontId="3" fillId="0" borderId="15" xfId="0" applyFont="1" applyBorder="1"/>
    <xf numFmtId="0" fontId="3" fillId="0" borderId="17" xfId="0" applyFont="1" applyBorder="1"/>
    <xf numFmtId="0" fontId="3" fillId="0" borderId="12" xfId="0" applyFont="1" applyBorder="1"/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4" xfId="0" applyFont="1" applyBorder="1" applyAlignment="1">
      <alignment vertical="top"/>
    </xf>
    <xf numFmtId="0" fontId="3" fillId="0" borderId="27" xfId="0" applyFont="1" applyBorder="1"/>
    <xf numFmtId="0" fontId="7" fillId="0" borderId="21" xfId="0" applyFont="1" applyBorder="1"/>
    <xf numFmtId="0" fontId="7" fillId="0" borderId="22" xfId="0" applyFont="1" applyBorder="1"/>
    <xf numFmtId="0" fontId="7" fillId="0" borderId="23" xfId="0" applyFont="1" applyBorder="1"/>
    <xf numFmtId="0" fontId="7" fillId="0" borderId="24" xfId="0" applyFont="1" applyBorder="1"/>
    <xf numFmtId="0" fontId="2" fillId="0" borderId="13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right" vertical="top" wrapText="1"/>
    </xf>
    <xf numFmtId="0" fontId="8" fillId="0" borderId="3" xfId="0" applyFont="1" applyBorder="1"/>
    <xf numFmtId="0" fontId="1" fillId="0" borderId="12" xfId="1" applyFont="1" applyBorder="1" applyAlignment="1">
      <alignment horizontal="left" vertical="top" wrapText="1"/>
    </xf>
    <xf numFmtId="0" fontId="1" fillId="0" borderId="16" xfId="1" applyFont="1" applyBorder="1" applyAlignment="1">
      <alignment horizontal="left" vertical="top" wrapText="1"/>
    </xf>
    <xf numFmtId="0" fontId="1" fillId="0" borderId="20" xfId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wrapText="1"/>
    </xf>
    <xf numFmtId="0" fontId="2" fillId="0" borderId="0" xfId="0" applyFont="1" applyAlignment="1">
      <alignment horizontal="left" vertical="center"/>
    </xf>
    <xf numFmtId="0" fontId="1" fillId="0" borderId="10" xfId="1" applyFont="1" applyBorder="1" applyAlignment="1">
      <alignment horizontal="left" vertical="top" wrapText="1"/>
    </xf>
    <xf numFmtId="0" fontId="13" fillId="0" borderId="0" xfId="2" applyFill="1" applyProtection="1"/>
    <xf numFmtId="0" fontId="17" fillId="0" borderId="1" xfId="2" applyFont="1" applyFill="1" applyBorder="1" applyProtection="1"/>
    <xf numFmtId="0" fontId="14" fillId="0" borderId="33" xfId="2" applyFont="1" applyFill="1" applyBorder="1" applyProtection="1"/>
    <xf numFmtId="0" fontId="14" fillId="0" borderId="32" xfId="2" applyFont="1" applyFill="1" applyBorder="1" applyProtection="1"/>
    <xf numFmtId="0" fontId="14" fillId="0" borderId="31" xfId="2" applyFont="1" applyFill="1" applyBorder="1" applyProtection="1"/>
    <xf numFmtId="0" fontId="13" fillId="0" borderId="35" xfId="2" applyFill="1" applyBorder="1" applyAlignment="1" applyProtection="1">
      <alignment horizontal="right" vertical="top" wrapText="1"/>
    </xf>
    <xf numFmtId="0" fontId="13" fillId="0" borderId="35" xfId="2" applyFill="1" applyBorder="1" applyAlignment="1" applyProtection="1">
      <alignment horizontal="center" vertical="top" wrapText="1"/>
    </xf>
    <xf numFmtId="0" fontId="13" fillId="0" borderId="35" xfId="2" applyFill="1" applyBorder="1" applyAlignment="1" applyProtection="1">
      <alignment horizontal="left" vertical="top" wrapText="1"/>
    </xf>
    <xf numFmtId="0" fontId="13" fillId="0" borderId="0" xfId="2" applyFont="1" applyFill="1" applyAlignment="1" applyProtection="1">
      <alignment horizontal="center" vertical="center"/>
    </xf>
    <xf numFmtId="0" fontId="16" fillId="0" borderId="43" xfId="2" applyFont="1" applyFill="1" applyBorder="1" applyProtection="1"/>
    <xf numFmtId="0" fontId="16" fillId="0" borderId="42" xfId="2" applyFont="1" applyFill="1" applyBorder="1" applyProtection="1"/>
    <xf numFmtId="0" fontId="16" fillId="0" borderId="41" xfId="2" applyFont="1" applyFill="1" applyBorder="1" applyProtection="1"/>
    <xf numFmtId="0" fontId="10" fillId="0" borderId="30" xfId="2" applyFont="1" applyFill="1" applyBorder="1" applyAlignment="1" applyProtection="1">
      <alignment horizontal="center" vertical="center"/>
    </xf>
    <xf numFmtId="0" fontId="10" fillId="0" borderId="29" xfId="2" applyFont="1" applyFill="1" applyBorder="1" applyAlignment="1" applyProtection="1">
      <alignment horizontal="center" vertical="center" wrapText="1"/>
    </xf>
    <xf numFmtId="0" fontId="10" fillId="0" borderId="29" xfId="2" applyFont="1" applyFill="1" applyBorder="1" applyAlignment="1" applyProtection="1">
      <alignment horizontal="center" vertical="center"/>
    </xf>
    <xf numFmtId="0" fontId="10" fillId="0" borderId="28" xfId="2" applyFont="1" applyFill="1" applyBorder="1" applyAlignment="1" applyProtection="1">
      <alignment horizontal="center" vertical="center"/>
    </xf>
    <xf numFmtId="0" fontId="14" fillId="0" borderId="40" xfId="2" applyFont="1" applyFill="1" applyBorder="1" applyProtection="1"/>
    <xf numFmtId="0" fontId="14" fillId="0" borderId="39" xfId="2" applyFont="1" applyFill="1" applyBorder="1" applyProtection="1"/>
    <xf numFmtId="0" fontId="14" fillId="0" borderId="38" xfId="2" applyFont="1" applyFill="1" applyBorder="1" applyProtection="1"/>
    <xf numFmtId="0" fontId="13" fillId="0" borderId="1" xfId="2" applyFill="1" applyBorder="1" applyAlignment="1" applyProtection="1">
      <alignment vertical="top"/>
    </xf>
    <xf numFmtId="0" fontId="13" fillId="0" borderId="1" xfId="2" applyFill="1" applyBorder="1" applyAlignment="1" applyProtection="1">
      <alignment horizontal="right" vertical="top" wrapText="1"/>
    </xf>
    <xf numFmtId="0" fontId="13" fillId="0" borderId="1" xfId="2" applyFill="1" applyBorder="1" applyAlignment="1" applyProtection="1">
      <alignment horizontal="center" vertical="top" wrapText="1"/>
    </xf>
    <xf numFmtId="0" fontId="13" fillId="0" borderId="1" xfId="2" applyFont="1" applyFill="1" applyBorder="1" applyAlignment="1" applyProtection="1">
      <alignment horizontal="center" wrapText="1"/>
    </xf>
    <xf numFmtId="0" fontId="13" fillId="0" borderId="1" xfId="2" applyFill="1" applyBorder="1" applyProtection="1"/>
    <xf numFmtId="0" fontId="13" fillId="0" borderId="1" xfId="2" applyFill="1" applyBorder="1" applyAlignment="1" applyProtection="1">
      <alignment horizontal="left" vertical="top" wrapText="1"/>
    </xf>
    <xf numFmtId="0" fontId="15" fillId="0" borderId="0" xfId="2" applyFont="1" applyFill="1" applyAlignment="1" applyProtection="1">
      <alignment horizontal="center" vertical="center" wrapText="1"/>
    </xf>
    <xf numFmtId="0" fontId="13" fillId="0" borderId="0" xfId="2" applyFill="1" applyBorder="1" applyAlignment="1" applyProtection="1">
      <alignment horizontal="center"/>
    </xf>
    <xf numFmtId="0" fontId="13" fillId="0" borderId="0" xfId="2" applyFont="1" applyFill="1" applyBorder="1" applyAlignment="1" applyProtection="1">
      <alignment horizontal="center" wrapText="1"/>
    </xf>
    <xf numFmtId="0" fontId="13" fillId="0" borderId="1" xfId="2" applyFont="1" applyFill="1" applyBorder="1" applyAlignment="1" applyProtection="1">
      <alignment horizontal="center" vertical="top" wrapText="1"/>
    </xf>
    <xf numFmtId="0" fontId="13" fillId="0" borderId="37" xfId="2" applyFill="1" applyBorder="1" applyAlignment="1" applyProtection="1">
      <alignment horizontal="right" vertical="top" wrapText="1"/>
    </xf>
    <xf numFmtId="0" fontId="13" fillId="0" borderId="36" xfId="2" applyFill="1" applyBorder="1" applyAlignment="1" applyProtection="1">
      <alignment horizontal="right" vertical="top" wrapText="1"/>
    </xf>
    <xf numFmtId="0" fontId="13" fillId="0" borderId="36" xfId="2" applyFill="1" applyBorder="1" applyAlignment="1" applyProtection="1">
      <alignment horizontal="center" vertical="top" wrapText="1"/>
    </xf>
    <xf numFmtId="0" fontId="13" fillId="0" borderId="36" xfId="2" applyFont="1" applyFill="1" applyBorder="1" applyAlignment="1" applyProtection="1">
      <alignment horizontal="center" vertical="top" wrapText="1"/>
    </xf>
    <xf numFmtId="0" fontId="13" fillId="0" borderId="36" xfId="2" applyFill="1" applyBorder="1" applyAlignment="1" applyProtection="1">
      <alignment horizontal="left" vertical="top" wrapText="1"/>
    </xf>
    <xf numFmtId="0" fontId="13" fillId="0" borderId="31" xfId="2" applyFill="1" applyBorder="1" applyAlignment="1" applyProtection="1">
      <alignment horizontal="right" vertical="top" wrapText="1"/>
    </xf>
    <xf numFmtId="0" fontId="13" fillId="0" borderId="35" xfId="2" applyFont="1" applyFill="1" applyBorder="1" applyAlignment="1" applyProtection="1">
      <alignment horizontal="center" vertical="top" wrapText="1"/>
    </xf>
    <xf numFmtId="0" fontId="13" fillId="0" borderId="0" xfId="2" applyFill="1" applyAlignment="1" applyProtection="1">
      <alignment horizontal="center" vertical="top"/>
    </xf>
    <xf numFmtId="0" fontId="9" fillId="0" borderId="0" xfId="2" applyFont="1" applyFill="1" applyProtection="1"/>
    <xf numFmtId="0" fontId="9" fillId="0" borderId="0" xfId="2" applyFont="1" applyFill="1" applyAlignment="1" applyProtection="1">
      <alignment horizontal="right" vertical="top" wrapText="1"/>
    </xf>
    <xf numFmtId="0" fontId="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6" fillId="2" borderId="14" xfId="0" applyFont="1" applyFill="1" applyBorder="1"/>
    <xf numFmtId="0" fontId="6" fillId="2" borderId="15" xfId="0" applyFont="1" applyFill="1" applyBorder="1"/>
    <xf numFmtId="0" fontId="6" fillId="2" borderId="10" xfId="0" applyFont="1" applyFill="1" applyBorder="1"/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3" fillId="0" borderId="1" xfId="2" applyFont="1" applyFill="1" applyBorder="1" applyAlignment="1" applyProtection="1">
      <alignment horizontal="center" wrapText="1"/>
    </xf>
    <xf numFmtId="0" fontId="13" fillId="0" borderId="1" xfId="2" applyFill="1" applyBorder="1" applyAlignment="1" applyProtection="1">
      <alignment horizontal="center"/>
    </xf>
    <xf numFmtId="0" fontId="11" fillId="3" borderId="31" xfId="2" applyFont="1" applyFill="1" applyBorder="1" applyProtection="1"/>
    <xf numFmtId="0" fontId="11" fillId="3" borderId="32" xfId="2" applyFont="1" applyFill="1" applyBorder="1" applyProtection="1"/>
    <xf numFmtId="0" fontId="11" fillId="3" borderId="33" xfId="2" applyFont="1" applyFill="1" applyBorder="1" applyProtection="1"/>
    <xf numFmtId="0" fontId="13" fillId="0" borderId="1" xfId="2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 wrapText="1"/>
    </xf>
    <xf numFmtId="0" fontId="13" fillId="0" borderId="0" xfId="2" applyFill="1" applyProtection="1"/>
    <xf numFmtId="0" fontId="13" fillId="0" borderId="0" xfId="2" applyFill="1" applyAlignment="1" applyProtection="1">
      <alignment wrapText="1"/>
    </xf>
    <xf numFmtId="0" fontId="12" fillId="4" borderId="34" xfId="2" applyFont="1" applyFill="1" applyBorder="1" applyAlignment="1" applyProtection="1">
      <alignment horizontal="center"/>
    </xf>
    <xf numFmtId="0" fontId="12" fillId="4" borderId="0" xfId="2" applyFont="1" applyFill="1" applyAlignment="1" applyProtection="1">
      <alignment horizontal="center"/>
    </xf>
  </cellXfs>
  <cellStyles count="4">
    <cellStyle name="Гиперссылка" xfId="1" builtinId="8"/>
    <cellStyle name="Звичайний 2" xfId="3"/>
    <cellStyle name="Обычный" xfId="0" builtinId="0"/>
    <cellStyle name="Обычный 2" xfId="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6" Type="http://schemas.openxmlformats.org/officeDocument/2006/relationships/image" Target="../media/image7.jpeg"/><Relationship Id="rId11" Type="http://schemas.openxmlformats.org/officeDocument/2006/relationships/image" Target="../media/image11.jpeg"/><Relationship Id="rId5" Type="http://schemas.openxmlformats.org/officeDocument/2006/relationships/image" Target="../media/image6.jpeg"/><Relationship Id="rId10" Type="http://schemas.openxmlformats.org/officeDocument/2006/relationships/image" Target="../media/image10.jpeg"/><Relationship Id="rId4" Type="http://schemas.openxmlformats.org/officeDocument/2006/relationships/image" Target="../media/image5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76200</xdr:rowOff>
    </xdr:from>
    <xdr:to>
      <xdr:col>1</xdr:col>
      <xdr:colOff>82551</xdr:colOff>
      <xdr:row>6</xdr:row>
      <xdr:rowOff>44451</xdr:rowOff>
    </xdr:to>
    <xdr:pic>
      <xdr:nvPicPr>
        <xdr:cNvPr id="8" name="Рисунок 7" descr="ÐÐµÑÑÐ¾Ð½Ð°Ð»ÑÐ½Ð¸Ð¹ ÐºÐ¾Ð¼Ð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0" y="2438399"/>
          <a:ext cx="781051" cy="781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0</xdr:rowOff>
    </xdr:from>
    <xdr:ext cx="1371600" cy="76200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3716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47625</xdr:colOff>
      <xdr:row>8</xdr:row>
      <xdr:rowOff>47625</xdr:rowOff>
    </xdr:from>
    <xdr:ext cx="381000" cy="381000"/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0725" y="1571625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47625</xdr:colOff>
      <xdr:row>9</xdr:row>
      <xdr:rowOff>47625</xdr:rowOff>
    </xdr:from>
    <xdr:ext cx="381000" cy="381000"/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0725" y="1762125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47625</xdr:colOff>
      <xdr:row>10</xdr:row>
      <xdr:rowOff>47625</xdr:rowOff>
    </xdr:from>
    <xdr:ext cx="381000" cy="381000"/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0725" y="1952625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47625</xdr:colOff>
      <xdr:row>11</xdr:row>
      <xdr:rowOff>47625</xdr:rowOff>
    </xdr:from>
    <xdr:ext cx="381000" cy="381000"/>
    <xdr:pic>
      <xdr:nvPicPr>
        <xdr:cNvPr id="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0725" y="2143125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47625</xdr:colOff>
      <xdr:row>14</xdr:row>
      <xdr:rowOff>47625</xdr:rowOff>
    </xdr:from>
    <xdr:ext cx="381000" cy="381000"/>
    <xdr:pic>
      <xdr:nvPicPr>
        <xdr:cNvPr id="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0725" y="2714625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47625</xdr:colOff>
      <xdr:row>16</xdr:row>
      <xdr:rowOff>47625</xdr:rowOff>
    </xdr:from>
    <xdr:ext cx="666750" cy="247650"/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0725" y="3095625"/>
          <a:ext cx="666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133350</xdr:colOff>
      <xdr:row>6</xdr:row>
      <xdr:rowOff>76199</xdr:rowOff>
    </xdr:from>
    <xdr:ext cx="781051" cy="781051"/>
    <xdr:pic>
      <xdr:nvPicPr>
        <xdr:cNvPr id="9" name="Рисунок 8" descr="ÐÐµÑÑÐ¾Ð½Ð°Ð»ÑÐ½Ð¸Ð¹ ÐºÐ¾Ð¼Ð¿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6450" y="1219199"/>
          <a:ext cx="781051" cy="781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180975</xdr:colOff>
      <xdr:row>28</xdr:row>
      <xdr:rowOff>133350</xdr:rowOff>
    </xdr:from>
    <xdr:ext cx="381000" cy="428625"/>
    <xdr:pic>
      <xdr:nvPicPr>
        <xdr:cNvPr id="1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4075" y="5467350"/>
          <a:ext cx="38100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15</xdr:row>
      <xdr:rowOff>13171</xdr:rowOff>
    </xdr:from>
    <xdr:ext cx="962025" cy="701204"/>
    <xdr:pic>
      <xdr:nvPicPr>
        <xdr:cNvPr id="11" name="Рисунок 10" descr="ÐÐ½ÑÐµÑÐ°ÐºÑÐ¸Ð²Ð½Ð° Ð´Ð¾ÑÐºÐ°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2150" y="2870671"/>
          <a:ext cx="962025" cy="701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104775</xdr:colOff>
      <xdr:row>27</xdr:row>
      <xdr:rowOff>123825</xdr:rowOff>
    </xdr:from>
    <xdr:ext cx="390525" cy="390525"/>
    <xdr:pic>
      <xdr:nvPicPr>
        <xdr:cNvPr id="12" name="Рисунок 11" descr="Ð¡ÑÑÐ»ÐµÑÑ ÑÑÐ½ÑÐ²ÑÑÐºÐ¸Ð¹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77875" y="5267325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-pro.com.ua/katalog/prezentacijne-obladnannya/interaktivna-doshka-smart-board-sbm680v" TargetMode="External"/><Relationship Id="rId3" Type="http://schemas.openxmlformats.org/officeDocument/2006/relationships/hyperlink" Target="https://b-pro.com.ua/katalog/kompyuterna-tehnika/bagatofunktsionalniypristriy" TargetMode="External"/><Relationship Id="rId7" Type="http://schemas.openxmlformats.org/officeDocument/2006/relationships/hyperlink" Target="https://b-pro.com.ua/katalog/prezentacijne-obladnannya/montagniykomplektinstalyatsiyatanalashtuvannyaobladnannya" TargetMode="External"/><Relationship Id="rId2" Type="http://schemas.openxmlformats.org/officeDocument/2006/relationships/hyperlink" Target="https://b-pro.com.ua/katalog/kompyuterna-tehnika/wifirouter" TargetMode="External"/><Relationship Id="rId1" Type="http://schemas.openxmlformats.org/officeDocument/2006/relationships/hyperlink" Target="https://b-pro.com.ua/katalog/kompyuterna-tehnika/portativniykompyutervchitelyanoutbuk" TargetMode="External"/><Relationship Id="rId6" Type="http://schemas.openxmlformats.org/officeDocument/2006/relationships/hyperlink" Target="https://b-pro.com.ua/katalog/kompyuterna-tehnika/stereogarnitura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b-pro.com.ua/katalog/kompyuterna-tehnika/akustichna-sistema" TargetMode="External"/><Relationship Id="rId10" Type="http://schemas.openxmlformats.org/officeDocument/2006/relationships/hyperlink" Target="https://b-pro.com.ua/katalog/mebli1/mebli-dlya-kompyuternogo-klasu/stil-dlya-kabinetu-informatiki-tip-2" TargetMode="External"/><Relationship Id="rId4" Type="http://schemas.openxmlformats.org/officeDocument/2006/relationships/hyperlink" Target="https://b-pro.com.ua/katalog/kompyuterna-tehnika/portativniykompyuteruchnyanoutbuk" TargetMode="External"/><Relationship Id="rId9" Type="http://schemas.openxmlformats.org/officeDocument/2006/relationships/hyperlink" Target="https://b-pro.com.ua/katalog/prezentacijne-obladnannya/proektor-infocus-inv30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b-pro.com.ua/katalog/prezentacijne-obladnannya/interaktivna-doshka-smart-board-sbm680v" TargetMode="External"/><Relationship Id="rId3" Type="http://schemas.openxmlformats.org/officeDocument/2006/relationships/hyperlink" Target="https://b-pro.com.ua/katalog/kompyuterna-tehnika/bagatofunktsionalniypristriy" TargetMode="External"/><Relationship Id="rId7" Type="http://schemas.openxmlformats.org/officeDocument/2006/relationships/hyperlink" Target="https://b-pro.com.ua/katalog/prezentacijne-obladnannya/montagniykomplektinstalyatsiyatanalashtuvannyaobladnannya" TargetMode="External"/><Relationship Id="rId12" Type="http://schemas.openxmlformats.org/officeDocument/2006/relationships/drawing" Target="../drawings/drawing2.xml"/><Relationship Id="rId2" Type="http://schemas.openxmlformats.org/officeDocument/2006/relationships/hyperlink" Target="https://b-pro.com.ua/katalog/kompyuterna-tehnika/wifirouter" TargetMode="External"/><Relationship Id="rId1" Type="http://schemas.openxmlformats.org/officeDocument/2006/relationships/hyperlink" Target="https://b-pro.com.ua/katalog/kompyuterna-tehnika/portativniykompyutervchitelyanoutbuk" TargetMode="External"/><Relationship Id="rId6" Type="http://schemas.openxmlformats.org/officeDocument/2006/relationships/hyperlink" Target="https://b-pro.com.ua/katalog/kompyuterna-tehnika/stereogarnitura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b-pro.com.ua/katalog/kompyuterna-tehnika/akustichna-sistema" TargetMode="External"/><Relationship Id="rId10" Type="http://schemas.openxmlformats.org/officeDocument/2006/relationships/hyperlink" Target="https://b-pro.com.ua/katalog/mebli1/mebli-dlya-kompyuternogo-klasu/stil-dlya-kabinetu-informatiki-tip-2" TargetMode="External"/><Relationship Id="rId4" Type="http://schemas.openxmlformats.org/officeDocument/2006/relationships/hyperlink" Target="https://b-pro.com.ua/katalog/kompyuterna-tehnika/portativniykompyuteruchnyanoutbuk" TargetMode="External"/><Relationship Id="rId9" Type="http://schemas.openxmlformats.org/officeDocument/2006/relationships/hyperlink" Target="https://b-pro.com.ua/katalog/prezentacijne-obladnannya/proektor-infocus-inv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F3" sqref="F3"/>
    </sheetView>
  </sheetViews>
  <sheetFormatPr defaultColWidth="11" defaultRowHeight="15.75"/>
  <cols>
    <col min="1" max="1" width="6.125" style="1" customWidth="1"/>
    <col min="2" max="2" width="42.375" style="1" customWidth="1"/>
    <col min="3" max="5" width="10.875" style="1"/>
  </cols>
  <sheetData>
    <row r="1" spans="1:5" ht="22.5">
      <c r="B1" s="84" t="s">
        <v>46</v>
      </c>
    </row>
    <row r="2" spans="1:5">
      <c r="B2" s="83" t="s">
        <v>47</v>
      </c>
    </row>
    <row r="3" spans="1:5">
      <c r="A3" s="90" t="s">
        <v>2</v>
      </c>
      <c r="B3" s="88" t="s">
        <v>0</v>
      </c>
      <c r="C3" s="3" t="s">
        <v>5</v>
      </c>
      <c r="D3" s="3" t="s">
        <v>7</v>
      </c>
      <c r="E3" s="4" t="s">
        <v>9</v>
      </c>
    </row>
    <row r="4" spans="1:5">
      <c r="A4" s="91"/>
      <c r="B4" s="89"/>
      <c r="C4" s="5" t="s">
        <v>6</v>
      </c>
      <c r="D4" s="5" t="s">
        <v>8</v>
      </c>
      <c r="E4" s="6" t="s">
        <v>8</v>
      </c>
    </row>
    <row r="5" spans="1:5" ht="19.5">
      <c r="A5" s="85" t="s">
        <v>10</v>
      </c>
      <c r="B5" s="86"/>
      <c r="C5" s="86"/>
      <c r="D5" s="86"/>
      <c r="E5" s="87"/>
    </row>
    <row r="6" spans="1:5">
      <c r="A6" s="7">
        <v>1</v>
      </c>
      <c r="B6" s="37" t="s">
        <v>11</v>
      </c>
      <c r="C6" s="8">
        <v>15</v>
      </c>
      <c r="D6" s="9">
        <v>14800</v>
      </c>
      <c r="E6" s="10">
        <v>222000</v>
      </c>
    </row>
    <row r="7" spans="1:5">
      <c r="A7" s="7">
        <v>2</v>
      </c>
      <c r="B7" s="37" t="s">
        <v>12</v>
      </c>
      <c r="C7" s="8">
        <v>15</v>
      </c>
      <c r="D7" s="9">
        <v>600</v>
      </c>
      <c r="E7" s="11">
        <v>9000</v>
      </c>
    </row>
    <row r="8" spans="1:5" ht="31.5">
      <c r="A8" s="7">
        <v>3</v>
      </c>
      <c r="B8" s="37" t="s">
        <v>13</v>
      </c>
      <c r="C8" s="8">
        <v>1</v>
      </c>
      <c r="D8" s="9">
        <v>8871</v>
      </c>
      <c r="E8" s="12">
        <v>8871</v>
      </c>
    </row>
    <row r="9" spans="1:5">
      <c r="A9" s="7">
        <v>4</v>
      </c>
      <c r="B9" s="37" t="s">
        <v>14</v>
      </c>
      <c r="C9" s="8">
        <v>1</v>
      </c>
      <c r="D9" s="9">
        <v>20854</v>
      </c>
      <c r="E9" s="12">
        <v>20854</v>
      </c>
    </row>
    <row r="10" spans="1:5">
      <c r="A10" s="7">
        <v>5</v>
      </c>
      <c r="B10" s="37" t="s">
        <v>15</v>
      </c>
      <c r="C10" s="8">
        <v>1</v>
      </c>
      <c r="D10" s="9">
        <v>1200</v>
      </c>
      <c r="E10" s="12">
        <v>1200</v>
      </c>
    </row>
    <row r="11" spans="1:5">
      <c r="A11" s="7">
        <v>6</v>
      </c>
      <c r="B11" s="37" t="s">
        <v>16</v>
      </c>
      <c r="C11" s="8">
        <v>15</v>
      </c>
      <c r="D11" s="9">
        <v>590</v>
      </c>
      <c r="E11" s="12">
        <v>8850</v>
      </c>
    </row>
    <row r="12" spans="1:5" ht="18.75">
      <c r="A12" s="13"/>
      <c r="B12" s="14"/>
      <c r="C12" s="15"/>
      <c r="D12" s="15"/>
      <c r="E12" s="16">
        <v>270775</v>
      </c>
    </row>
    <row r="13" spans="1:5" ht="19.5">
      <c r="A13" s="85" t="s">
        <v>18</v>
      </c>
      <c r="B13" s="86"/>
      <c r="C13" s="86"/>
      <c r="D13" s="86"/>
      <c r="E13" s="87"/>
    </row>
    <row r="14" spans="1:5" ht="31.5">
      <c r="A14" s="7">
        <v>1</v>
      </c>
      <c r="B14" s="37" t="s">
        <v>19</v>
      </c>
      <c r="C14" s="8">
        <v>1</v>
      </c>
      <c r="D14" s="9">
        <v>5900</v>
      </c>
      <c r="E14" s="12">
        <v>5900</v>
      </c>
    </row>
    <row r="15" spans="1:5">
      <c r="A15" s="7">
        <v>2</v>
      </c>
      <c r="B15" s="38" t="s">
        <v>20</v>
      </c>
      <c r="C15" s="8">
        <v>1</v>
      </c>
      <c r="D15" s="9">
        <v>25555</v>
      </c>
      <c r="E15" s="12">
        <v>25555</v>
      </c>
    </row>
    <row r="16" spans="1:5">
      <c r="A16" s="17">
        <v>3</v>
      </c>
      <c r="B16" s="39" t="s">
        <v>21</v>
      </c>
      <c r="C16" s="18">
        <v>1</v>
      </c>
      <c r="D16" s="19">
        <v>25000</v>
      </c>
      <c r="E16" s="20">
        <v>25000</v>
      </c>
    </row>
    <row r="17" spans="1:5">
      <c r="A17" s="21">
        <v>4</v>
      </c>
      <c r="B17" s="40" t="s">
        <v>1</v>
      </c>
      <c r="C17" s="22">
        <v>1</v>
      </c>
      <c r="D17" s="23">
        <v>1500</v>
      </c>
      <c r="E17" s="23">
        <v>1500</v>
      </c>
    </row>
    <row r="18" spans="1:5" ht="30">
      <c r="A18" s="24">
        <v>5</v>
      </c>
      <c r="B18" s="41" t="s">
        <v>22</v>
      </c>
      <c r="C18" s="25">
        <v>1</v>
      </c>
      <c r="D18" s="26">
        <v>12100</v>
      </c>
      <c r="E18" s="27">
        <v>12100</v>
      </c>
    </row>
    <row r="19" spans="1:5">
      <c r="A19" s="24">
        <v>6</v>
      </c>
      <c r="B19" s="41" t="s">
        <v>23</v>
      </c>
      <c r="C19" s="25">
        <v>15</v>
      </c>
      <c r="D19" s="26">
        <v>1400</v>
      </c>
      <c r="E19" s="27">
        <v>21000</v>
      </c>
    </row>
    <row r="20" spans="1:5" ht="18.75">
      <c r="A20" s="13"/>
      <c r="B20" s="28"/>
      <c r="C20" s="15"/>
      <c r="D20" s="15"/>
      <c r="E20" s="16">
        <v>91055</v>
      </c>
    </row>
    <row r="21" spans="1:5" ht="18.75">
      <c r="A21" s="13"/>
      <c r="B21" s="14"/>
      <c r="C21" s="15"/>
      <c r="D21" s="15"/>
      <c r="E21" s="16">
        <v>361830</v>
      </c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A24" s="90" t="s">
        <v>2</v>
      </c>
      <c r="B24" s="88" t="s">
        <v>4</v>
      </c>
      <c r="C24" s="3" t="s">
        <v>5</v>
      </c>
      <c r="D24" s="3" t="s">
        <v>7</v>
      </c>
      <c r="E24" s="4" t="s">
        <v>9</v>
      </c>
    </row>
    <row r="25" spans="1:5">
      <c r="A25" s="91"/>
      <c r="B25" s="89"/>
      <c r="C25" s="5" t="s">
        <v>6</v>
      </c>
      <c r="D25" s="5" t="s">
        <v>8</v>
      </c>
      <c r="E25" s="6" t="s">
        <v>8</v>
      </c>
    </row>
    <row r="26" spans="1:5" ht="19.5">
      <c r="A26" s="85" t="s">
        <v>25</v>
      </c>
      <c r="B26" s="86"/>
      <c r="C26" s="86"/>
      <c r="D26" s="86"/>
      <c r="E26" s="87"/>
    </row>
    <row r="27" spans="1:5" ht="16.5">
      <c r="A27" s="29"/>
      <c r="B27" s="30"/>
      <c r="C27" s="31"/>
      <c r="D27" s="31"/>
      <c r="E27" s="32"/>
    </row>
    <row r="28" spans="1:5">
      <c r="A28" s="33">
        <v>1</v>
      </c>
      <c r="B28" s="42" t="s">
        <v>27</v>
      </c>
      <c r="C28" s="34">
        <v>30</v>
      </c>
      <c r="D28" s="35">
        <v>620</v>
      </c>
      <c r="E28" s="35">
        <v>18600</v>
      </c>
    </row>
    <row r="29" spans="1:5">
      <c r="A29" s="7">
        <v>2</v>
      </c>
      <c r="B29" s="43" t="s">
        <v>28</v>
      </c>
      <c r="C29" s="8">
        <v>15</v>
      </c>
      <c r="D29" s="9">
        <v>1480</v>
      </c>
      <c r="E29" s="9">
        <v>22200</v>
      </c>
    </row>
    <row r="30" spans="1:5" ht="18.75">
      <c r="A30" s="13"/>
      <c r="B30" s="14"/>
      <c r="C30" s="15"/>
      <c r="D30" s="15"/>
      <c r="E30" s="16">
        <v>40800</v>
      </c>
    </row>
    <row r="31" spans="1:5" ht="18.75">
      <c r="A31" s="13"/>
      <c r="B31" s="14"/>
      <c r="C31" s="15"/>
      <c r="D31" s="15"/>
      <c r="E31" s="16">
        <v>40800</v>
      </c>
    </row>
    <row r="32" spans="1:5">
      <c r="A32" s="2"/>
      <c r="B32" s="2"/>
      <c r="C32" s="2"/>
      <c r="D32" s="2"/>
      <c r="E32" s="2"/>
    </row>
    <row r="33" spans="1:5">
      <c r="A33" s="2"/>
      <c r="B33" s="2"/>
      <c r="C33" s="92" t="s">
        <v>29</v>
      </c>
      <c r="D33" s="93"/>
      <c r="E33" s="36">
        <v>402630</v>
      </c>
    </row>
  </sheetData>
  <mergeCells count="8">
    <mergeCell ref="A5:E5"/>
    <mergeCell ref="B3:B4"/>
    <mergeCell ref="A3:A4"/>
    <mergeCell ref="C33:D33"/>
    <mergeCell ref="A26:E26"/>
    <mergeCell ref="B24:B25"/>
    <mergeCell ref="A24:A25"/>
    <mergeCell ref="A13:E13"/>
  </mergeCells>
  <hyperlinks>
    <hyperlink ref="B6" r:id="rId1"/>
    <hyperlink ref="B7" r:id="rId2"/>
    <hyperlink ref="B8" r:id="rId3"/>
    <hyperlink ref="B9" r:id="rId4"/>
    <hyperlink ref="B10" r:id="rId5"/>
    <hyperlink ref="B11" r:id="rId6"/>
    <hyperlink ref="B14" r:id="rId7"/>
    <hyperlink ref="B15" r:id="rId8"/>
    <hyperlink ref="B16" r:id="rId9"/>
    <hyperlink ref="B29" r:id="rId10"/>
  </hyperlinks>
  <pageMargins left="0.7" right="0.7" top="0.75" bottom="0.75" header="0.3" footer="0.3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3"/>
  <sheetViews>
    <sheetView tabSelected="1" workbookViewId="0">
      <selection activeCell="C7" sqref="C7"/>
    </sheetView>
  </sheetViews>
  <sheetFormatPr defaultColWidth="8.875" defaultRowHeight="15"/>
  <cols>
    <col min="1" max="1" width="7" style="44" customWidth="1"/>
    <col min="2" max="2" width="16" style="44" customWidth="1"/>
    <col min="3" max="3" width="38" style="44" customWidth="1"/>
    <col min="4" max="4" width="9" style="44" customWidth="1"/>
    <col min="5" max="6" width="15" style="44" customWidth="1"/>
    <col min="7" max="18" width="8.875" style="44"/>
    <col min="19" max="19" width="12.625" style="44" customWidth="1"/>
    <col min="20" max="16384" width="8.875" style="44"/>
  </cols>
  <sheetData>
    <row r="1" spans="1:18" ht="60" customHeight="1">
      <c r="A1" s="101"/>
      <c r="B1" s="102"/>
      <c r="C1" s="101"/>
      <c r="D1" s="101"/>
      <c r="F1" s="82" t="s">
        <v>30</v>
      </c>
    </row>
    <row r="3" spans="1:18" ht="15.75">
      <c r="A3" s="81" t="s">
        <v>31</v>
      </c>
    </row>
    <row r="5" spans="1:18" ht="60" customHeight="1">
      <c r="A5" s="59" t="s">
        <v>2</v>
      </c>
      <c r="B5" s="58" t="s">
        <v>3</v>
      </c>
      <c r="C5" s="57" t="s">
        <v>4</v>
      </c>
      <c r="D5" s="57" t="s">
        <v>32</v>
      </c>
      <c r="E5" s="57" t="s">
        <v>33</v>
      </c>
      <c r="F5" s="56" t="s">
        <v>34</v>
      </c>
    </row>
    <row r="6" spans="1:18" ht="19.5">
      <c r="A6" s="96" t="s">
        <v>10</v>
      </c>
      <c r="B6" s="97"/>
      <c r="C6" s="97"/>
      <c r="D6" s="97"/>
      <c r="E6" s="97"/>
      <c r="F6" s="98"/>
      <c r="G6" s="103" t="s">
        <v>35</v>
      </c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</row>
    <row r="7" spans="1:18" ht="397.5" customHeight="1">
      <c r="A7" s="51">
        <v>1</v>
      </c>
      <c r="B7" s="50"/>
      <c r="C7" s="79" t="s">
        <v>11</v>
      </c>
      <c r="D7" s="50">
        <v>15</v>
      </c>
      <c r="E7" s="49">
        <v>14800</v>
      </c>
      <c r="F7" s="80">
        <f>D7*E7</f>
        <v>222000</v>
      </c>
      <c r="G7" s="94" t="s">
        <v>36</v>
      </c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</row>
    <row r="8" spans="1:18" ht="88.5" customHeight="1">
      <c r="A8" s="51">
        <v>2</v>
      </c>
      <c r="B8" s="50"/>
      <c r="C8" s="79" t="s">
        <v>12</v>
      </c>
      <c r="D8" s="50">
        <v>15</v>
      </c>
      <c r="E8" s="49">
        <v>600</v>
      </c>
      <c r="F8" s="78">
        <f>SUM(D8*E8)</f>
        <v>9000</v>
      </c>
      <c r="G8" s="94" t="s">
        <v>37</v>
      </c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</row>
    <row r="9" spans="1:18" ht="135.75" customHeight="1">
      <c r="A9" s="51">
        <v>3</v>
      </c>
      <c r="B9" s="50"/>
      <c r="C9" s="50" t="s">
        <v>13</v>
      </c>
      <c r="D9" s="50">
        <v>1</v>
      </c>
      <c r="E9" s="49">
        <v>8871</v>
      </c>
      <c r="F9" s="78">
        <f>SUM(D9*E9)</f>
        <v>8871</v>
      </c>
      <c r="G9" s="94" t="s">
        <v>38</v>
      </c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</row>
    <row r="10" spans="1:18" ht="227.25" customHeight="1">
      <c r="A10" s="51">
        <v>4</v>
      </c>
      <c r="B10" s="50"/>
      <c r="C10" s="50" t="s">
        <v>14</v>
      </c>
      <c r="D10" s="50">
        <v>1</v>
      </c>
      <c r="E10" s="49">
        <v>20854</v>
      </c>
      <c r="F10" s="78">
        <f>SUM(D10*E10)</f>
        <v>20854</v>
      </c>
      <c r="G10" s="94" t="s">
        <v>39</v>
      </c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</row>
    <row r="11" spans="1:18" ht="50.1" customHeight="1">
      <c r="A11" s="51">
        <v>5</v>
      </c>
      <c r="B11" s="50"/>
      <c r="C11" s="50" t="s">
        <v>15</v>
      </c>
      <c r="D11" s="50">
        <v>1</v>
      </c>
      <c r="E11" s="49">
        <v>1200</v>
      </c>
      <c r="F11" s="78">
        <f>SUM(D11*E11)</f>
        <v>1200</v>
      </c>
      <c r="G11" s="94" t="s">
        <v>40</v>
      </c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</row>
    <row r="12" spans="1:18" ht="63.75" customHeight="1">
      <c r="A12" s="51">
        <v>6</v>
      </c>
      <c r="B12" s="50"/>
      <c r="C12" s="50" t="s">
        <v>16</v>
      </c>
      <c r="D12" s="50">
        <v>15</v>
      </c>
      <c r="E12" s="49">
        <v>590</v>
      </c>
      <c r="F12" s="78">
        <f>SUM(D12*E12)</f>
        <v>8850</v>
      </c>
      <c r="G12" s="94" t="s">
        <v>41</v>
      </c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</row>
    <row r="13" spans="1:18" ht="18.75">
      <c r="A13" s="48"/>
      <c r="B13" s="47" t="s">
        <v>17</v>
      </c>
      <c r="C13" s="47"/>
      <c r="D13" s="47"/>
      <c r="E13" s="47"/>
      <c r="F13" s="46">
        <f>SUM(F6:F12)</f>
        <v>270775</v>
      </c>
    </row>
    <row r="14" spans="1:18" ht="19.5">
      <c r="A14" s="96" t="s">
        <v>18</v>
      </c>
      <c r="B14" s="97"/>
      <c r="C14" s="97"/>
      <c r="D14" s="97"/>
      <c r="E14" s="97"/>
      <c r="F14" s="98"/>
    </row>
    <row r="15" spans="1:18" ht="50.1" customHeight="1">
      <c r="A15" s="51">
        <v>1</v>
      </c>
      <c r="B15" s="50"/>
      <c r="C15" s="50" t="s">
        <v>19</v>
      </c>
      <c r="D15" s="50">
        <v>1</v>
      </c>
      <c r="E15" s="49">
        <v>5900</v>
      </c>
      <c r="F15" s="78">
        <f>SUM(D15*E15)</f>
        <v>5900</v>
      </c>
      <c r="G15" s="94" t="s">
        <v>42</v>
      </c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</row>
    <row r="16" spans="1:18" ht="94.5" customHeight="1">
      <c r="A16" s="51">
        <v>2</v>
      </c>
      <c r="C16" s="79" t="s">
        <v>20</v>
      </c>
      <c r="D16" s="50">
        <v>1</v>
      </c>
      <c r="E16" s="49">
        <v>25555</v>
      </c>
      <c r="F16" s="78">
        <f>SUM(D16*E16)</f>
        <v>25555</v>
      </c>
      <c r="G16" s="94" t="s">
        <v>43</v>
      </c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</row>
    <row r="17" spans="1:19" ht="205.5" customHeight="1">
      <c r="A17" s="77">
        <v>3</v>
      </c>
      <c r="B17" s="75"/>
      <c r="C17" s="76" t="s">
        <v>21</v>
      </c>
      <c r="D17" s="75">
        <v>1</v>
      </c>
      <c r="E17" s="74">
        <v>25000</v>
      </c>
      <c r="F17" s="73">
        <f>SUM(D17*E17)</f>
        <v>25000</v>
      </c>
      <c r="G17" s="94" t="s">
        <v>44</v>
      </c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69" t="s">
        <v>45</v>
      </c>
    </row>
    <row r="18" spans="1:19" ht="56.25" customHeight="1">
      <c r="A18" s="68">
        <v>4</v>
      </c>
      <c r="B18" s="65"/>
      <c r="C18" s="72" t="s">
        <v>1</v>
      </c>
      <c r="D18" s="65">
        <v>1</v>
      </c>
      <c r="E18" s="64">
        <v>1500</v>
      </c>
      <c r="F18" s="64">
        <v>1500</v>
      </c>
      <c r="G18" s="71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69"/>
    </row>
    <row r="19" spans="1:19" ht="30">
      <c r="A19" s="68">
        <v>5</v>
      </c>
      <c r="B19" s="67"/>
      <c r="C19" s="66" t="s">
        <v>22</v>
      </c>
      <c r="D19" s="65">
        <v>1</v>
      </c>
      <c r="E19" s="64">
        <v>12100</v>
      </c>
      <c r="F19" s="63">
        <v>12100</v>
      </c>
    </row>
    <row r="20" spans="1:19">
      <c r="A20" s="68">
        <v>6</v>
      </c>
      <c r="B20" s="67"/>
      <c r="C20" s="66" t="s">
        <v>23</v>
      </c>
      <c r="D20" s="65">
        <v>15</v>
      </c>
      <c r="E20" s="64">
        <v>1400</v>
      </c>
      <c r="F20" s="63">
        <f>D20*E20</f>
        <v>21000</v>
      </c>
    </row>
    <row r="21" spans="1:19" ht="18.75">
      <c r="A21" s="62"/>
      <c r="B21" s="61" t="s">
        <v>17</v>
      </c>
      <c r="C21" s="61"/>
      <c r="D21" s="61"/>
      <c r="E21" s="61"/>
      <c r="F21" s="60">
        <f>SUM(F15:F20)</f>
        <v>91055</v>
      </c>
    </row>
    <row r="22" spans="1:19" ht="18.75">
      <c r="A22" s="48"/>
      <c r="B22" s="47" t="s">
        <v>24</v>
      </c>
      <c r="C22" s="47"/>
      <c r="D22" s="47"/>
      <c r="E22" s="47"/>
      <c r="F22" s="46">
        <f>(F13+F21)</f>
        <v>361830</v>
      </c>
    </row>
    <row r="25" spans="1:19" ht="31.5">
      <c r="A25" s="59" t="s">
        <v>2</v>
      </c>
      <c r="B25" s="58" t="s">
        <v>3</v>
      </c>
      <c r="C25" s="57" t="s">
        <v>4</v>
      </c>
      <c r="D25" s="57" t="s">
        <v>32</v>
      </c>
      <c r="E25" s="57" t="s">
        <v>33</v>
      </c>
      <c r="F25" s="56" t="s">
        <v>34</v>
      </c>
    </row>
    <row r="26" spans="1:19" ht="19.5">
      <c r="A26" s="96" t="s">
        <v>25</v>
      </c>
      <c r="B26" s="97"/>
      <c r="C26" s="97"/>
      <c r="D26" s="97"/>
      <c r="E26" s="97"/>
      <c r="F26" s="98"/>
    </row>
    <row r="27" spans="1:19" ht="17.25">
      <c r="A27" s="55"/>
      <c r="B27" s="54" t="s">
        <v>26</v>
      </c>
      <c r="C27" s="54"/>
      <c r="D27" s="54"/>
      <c r="E27" s="54"/>
      <c r="F27" s="53"/>
    </row>
    <row r="28" spans="1:19" ht="50.25" customHeight="1">
      <c r="A28" s="51">
        <v>1</v>
      </c>
      <c r="B28" s="50"/>
      <c r="C28" s="52" t="s">
        <v>27</v>
      </c>
      <c r="D28" s="50">
        <v>30</v>
      </c>
      <c r="E28" s="49">
        <v>620</v>
      </c>
      <c r="F28" s="49">
        <f>SUM(D28*E28)</f>
        <v>18600</v>
      </c>
    </row>
    <row r="29" spans="1:19" ht="50.25" customHeight="1">
      <c r="A29" s="51">
        <v>2</v>
      </c>
      <c r="B29" s="50"/>
      <c r="C29" s="50" t="s">
        <v>28</v>
      </c>
      <c r="D29" s="50">
        <v>15</v>
      </c>
      <c r="E29" s="49">
        <v>1480</v>
      </c>
      <c r="F29" s="49">
        <f>SUM(D29*E29)</f>
        <v>22200</v>
      </c>
    </row>
    <row r="30" spans="1:19" ht="18.75">
      <c r="A30" s="48"/>
      <c r="B30" s="47" t="s">
        <v>17</v>
      </c>
      <c r="C30" s="47"/>
      <c r="D30" s="47"/>
      <c r="E30" s="47"/>
      <c r="F30" s="46">
        <f>SUM(F28:F29)</f>
        <v>40800</v>
      </c>
    </row>
    <row r="31" spans="1:19" ht="18.75">
      <c r="A31" s="48"/>
      <c r="B31" s="47" t="s">
        <v>24</v>
      </c>
      <c r="C31" s="47"/>
      <c r="D31" s="47"/>
      <c r="E31" s="47"/>
      <c r="F31" s="46">
        <f>(F30)</f>
        <v>40800</v>
      </c>
    </row>
    <row r="33" spans="4:6">
      <c r="D33" s="99" t="s">
        <v>29</v>
      </c>
      <c r="E33" s="95"/>
      <c r="F33" s="45">
        <f>F22+F31</f>
        <v>402630</v>
      </c>
    </row>
  </sheetData>
  <sheetProtection formatCells="0" formatColumns="0" formatRows="0" insertColumns="0" insertRows="0" insertHyperlinks="0" deleteColumns="0" deleteRows="0" sort="0" autoFilter="0" pivotTables="0"/>
  <mergeCells count="15">
    <mergeCell ref="A1:D1"/>
    <mergeCell ref="A6:F6"/>
    <mergeCell ref="A14:F14"/>
    <mergeCell ref="G7:R7"/>
    <mergeCell ref="G6:R6"/>
    <mergeCell ref="A26:F26"/>
    <mergeCell ref="D33:E33"/>
    <mergeCell ref="G15:R15"/>
    <mergeCell ref="G16:R16"/>
    <mergeCell ref="G17:R17"/>
    <mergeCell ref="G8:R8"/>
    <mergeCell ref="G9:R9"/>
    <mergeCell ref="G10:R10"/>
    <mergeCell ref="G11:R11"/>
    <mergeCell ref="G12:R12"/>
  </mergeCells>
  <hyperlinks>
    <hyperlink ref="C7" r:id="rId1" display="https://b-pro.com.ua/katalog/kompyuterna-tehnika/portativniykompyutervchitelyanoutbuk"/>
    <hyperlink ref="C8" r:id="rId2" display="https://b-pro.com.ua/katalog/kompyuterna-tehnika/wifirouter"/>
    <hyperlink ref="C9" r:id="rId3" display="https://b-pro.com.ua/katalog/kompyuterna-tehnika/bagatofunktsionalniypristriy"/>
    <hyperlink ref="C10" r:id="rId4" display="https://b-pro.com.ua/katalog/kompyuterna-tehnika/portativniykompyuteruchnyanoutbuk"/>
    <hyperlink ref="C11" r:id="rId5" display="https://b-pro.com.ua/katalog/kompyuterna-tehnika/akustichna-sistema"/>
    <hyperlink ref="C12" r:id="rId6" display="https://b-pro.com.ua/katalog/kompyuterna-tehnika/stereogarnitura"/>
    <hyperlink ref="C15" r:id="rId7" display="https://b-pro.com.ua/katalog/prezentacijne-obladnannya/montagniykomplektinstalyatsiyatanalashtuvannyaobladnannya"/>
    <hyperlink ref="C16" r:id="rId8" display="https://b-pro.com.ua/katalog/prezentacijne-obladnannya/interaktivna-doshka-smart-board-sbm680v"/>
    <hyperlink ref="C17" r:id="rId9" display="https://b-pro.com.ua/katalog/prezentacijne-obladnannya/proektor-infocus-inv30"/>
    <hyperlink ref="C29" r:id="rId10" display="https://b-pro.com.ua/katalog/mebli1/mebli-dlya-kompyuternogo-klasu/stil-dlya-kabinetu-informatiki-tip-2"/>
  </hyperlinks>
  <pageMargins left="0.7" right="0.7" top="0.75" bottom="0.75" header="0.3" footer="0.3"/>
  <pageSetup paperSize="9" orientation="landscape" r:id="rId11"/>
  <headerFooter alignWithMargins="0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Смета</vt:lpstr>
      <vt:lpstr>Комерційна пропозиція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</cp:lastModifiedBy>
  <dcterms:created xsi:type="dcterms:W3CDTF">2019-06-20T22:03:43Z</dcterms:created>
  <dcterms:modified xsi:type="dcterms:W3CDTF">2019-07-23T15:00:49Z</dcterms:modified>
</cp:coreProperties>
</file>