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8990" windowHeight="82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0" i="1" l="1"/>
  <c r="F83" i="1" l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82" i="1"/>
  <c r="F107" i="1" l="1"/>
  <c r="F70" i="1"/>
  <c r="F79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8" i="1"/>
  <c r="F59" i="1"/>
  <c r="F60" i="1"/>
  <c r="F61" i="1"/>
  <c r="F62" i="1"/>
  <c r="F63" i="1"/>
  <c r="F64" i="1"/>
  <c r="F66" i="1"/>
  <c r="F67" i="1"/>
  <c r="F68" i="1"/>
  <c r="F69" i="1"/>
  <c r="F71" i="1"/>
  <c r="F72" i="1"/>
  <c r="F73" i="1"/>
  <c r="F74" i="1"/>
  <c r="F75" i="1"/>
  <c r="F76" i="1"/>
  <c r="F77" i="1"/>
  <c r="F78" i="1"/>
  <c r="F31" i="1"/>
  <c r="F30" i="1"/>
  <c r="F28" i="1"/>
  <c r="F25" i="1"/>
  <c r="F24" i="1"/>
  <c r="F23" i="1"/>
  <c r="F22" i="1"/>
  <c r="F21" i="1"/>
  <c r="F20" i="1"/>
  <c r="F19" i="1"/>
  <c r="F18" i="1"/>
  <c r="F17" i="1"/>
  <c r="F16" i="1"/>
  <c r="F15" i="1"/>
  <c r="F14" i="1"/>
  <c r="F5" i="1"/>
  <c r="F6" i="1"/>
  <c r="F7" i="1"/>
  <c r="F8" i="1"/>
  <c r="F9" i="1"/>
  <c r="F10" i="1"/>
  <c r="F11" i="1"/>
  <c r="F12" i="1"/>
  <c r="F13" i="1"/>
  <c r="F27" i="1"/>
  <c r="F80" i="1" l="1"/>
  <c r="F108" i="1" s="1"/>
</calcChain>
</file>

<file path=xl/sharedStrings.xml><?xml version="1.0" encoding="utf-8"?>
<sst xmlns="http://schemas.openxmlformats.org/spreadsheetml/2006/main" count="209" uniqueCount="124">
  <si>
    <t>шт</t>
  </si>
  <si>
    <t>м2</t>
  </si>
  <si>
    <t>Дюбель-шуруп гриб 6x40:</t>
  </si>
  <si>
    <t>мп</t>
  </si>
  <si>
    <t>меш</t>
  </si>
  <si>
    <t>кг</t>
  </si>
  <si>
    <t>Котрашульц 2,5 м</t>
  </si>
  <si>
    <t>Грунт церезит С-11</t>
  </si>
  <si>
    <t>м3</t>
  </si>
  <si>
    <t>Алебастр 5кг</t>
  </si>
  <si>
    <t>Клей для лінолеуму та ковроліну BauGut 14 кг</t>
  </si>
  <si>
    <t>Вид робіт</t>
  </si>
  <si>
    <t>Одиниці</t>
  </si>
  <si>
    <t>Кількість</t>
  </si>
  <si>
    <t>Вартість за одиницю, грн.</t>
  </si>
  <si>
    <t>Разом, грн.</t>
  </si>
  <si>
    <t>л</t>
  </si>
  <si>
    <t xml:space="preserve">Ремонтні роботи проекторна </t>
  </si>
  <si>
    <t>HD медіа програвач Dune HD Neo 4K</t>
  </si>
  <si>
    <t>шт.</t>
  </si>
  <si>
    <t>AV-ресивер DENON AVR-X2500H Black</t>
  </si>
  <si>
    <t>Комплект Taga Harmony TAV-606SE Special Edition Set Black</t>
  </si>
  <si>
    <t>компл.</t>
  </si>
  <si>
    <t>Сабвуфер YAMAHA YST-SW015 piano-black</t>
  </si>
  <si>
    <t>Проеетор BenQ MH760</t>
  </si>
  <si>
    <t>Екран EliteScreens M135UWH2 ручний, настінний</t>
  </si>
  <si>
    <t>Кріплення для тилової акустики Vogels VLB-200 black (пара)</t>
  </si>
  <si>
    <t>Кріплення для проектора Vogels PPC1540</t>
  </si>
  <si>
    <t>Кріплення центрального акустичного каналу Brareck DVD-20</t>
  </si>
  <si>
    <t>Кабель сабвуферний Atlas Element MK III (RCA-RCA) 2m</t>
  </si>
  <si>
    <t>Кабель Atcom HDMI-HDMI (метровий)</t>
  </si>
  <si>
    <t>Кабель Atcom HDMI-HDMI ver-2.0 (20 метровий)</t>
  </si>
  <si>
    <t>Кабель ШВВП 2X2,5 ОДЕССА ГОСТ</t>
  </si>
  <si>
    <t>м</t>
  </si>
  <si>
    <t>Короб пластиковий для кабелів</t>
  </si>
  <si>
    <t>Монтажний комплект МК1</t>
  </si>
  <si>
    <t>Панель з акустичного поролону ECOSOUND</t>
  </si>
  <si>
    <t>м.кв</t>
  </si>
  <si>
    <t>Бас пастка ECOSOUND пила кутова (1м*16см)</t>
  </si>
  <si>
    <t>Клей LACRYSIL</t>
  </si>
  <si>
    <t>Монтажні та пусконалагоджувальні роботи</t>
  </si>
  <si>
    <t>Транспортно-заготовчі роботи</t>
  </si>
  <si>
    <t>Крісло-мішок 65/105см, тканина оксфорд з внутрішнім чохлом</t>
  </si>
  <si>
    <t>Крісло-мішок 85/120см, тканина оксфорд з внутрішнім чохлом</t>
  </si>
  <si>
    <t>Крісло-мішок 95/140см, тканина оксфорд з внутрішнім чохлом</t>
  </si>
  <si>
    <t>Гемма однотонна непрозора сонцезахисна Польща (1900*1900)</t>
  </si>
  <si>
    <t>Монтаж 3х позицій</t>
  </si>
  <si>
    <t xml:space="preserve">     Обладнання/устаткування, вмеблювання, предмети інтер'єру</t>
  </si>
  <si>
    <t>Вартість виконання робіт</t>
  </si>
  <si>
    <t>Демонтаж вікон вуличних 1880 * 1700 Дерев'яних</t>
  </si>
  <si>
    <t>Монтаж Акустична стельова панель Danoline Belgravia</t>
  </si>
  <si>
    <t>Монтаж утеплювача рулонного на стіни</t>
  </si>
  <si>
    <t>Монтаж каркаса під гіпсокартон</t>
  </si>
  <si>
    <t>Монтаж листів ГКЛ</t>
  </si>
  <si>
    <t>Фарбування стін акриловими фарбами в два шари</t>
  </si>
  <si>
    <t>Пристрій штроб в стінах</t>
  </si>
  <si>
    <t>Демонтаж дверей вхідних дерев'яних 2300 * 1400 двостулкових</t>
  </si>
  <si>
    <t>Шпаклівка стін</t>
  </si>
  <si>
    <t>монтаж проводу ШВВП 3 * 2,5</t>
  </si>
  <si>
    <t>Монтаж розеток ел.</t>
  </si>
  <si>
    <t>Монтаж вимикачів ел.</t>
  </si>
  <si>
    <t>Монтаж коробок розподільних ел.</t>
  </si>
  <si>
    <t>Виготовлення каркаса з дошки 50 * 150 з кроком 600мм (сцена 5900 * 2000, Н-180мм)</t>
  </si>
  <si>
    <t>Монтаж лінолеуму на клей</t>
  </si>
  <si>
    <t>Мотнаж плінтусів</t>
  </si>
  <si>
    <t xml:space="preserve">Монтаж і підключення світильників на стелю </t>
  </si>
  <si>
    <t>Обладнання підлог наливних товщиною до 20мм в комплексі</t>
  </si>
  <si>
    <t>Монтаж ламінату</t>
  </si>
  <si>
    <t>Виготовлення відкосів</t>
  </si>
  <si>
    <t>Вартість використовуваних матеріалів</t>
  </si>
  <si>
    <t>Вікна металопластикові "Стек" 1880 * 1700 з трикамерним склопакетом</t>
  </si>
  <si>
    <t>Двері металопластикові двостулкові "Стек" 2300 * 1400 глухі</t>
  </si>
  <si>
    <t>Стеля "Армстронг" - матеріал</t>
  </si>
  <si>
    <t>Акустична стельова панель Danoline Belgravia, квадратна перфорація 3x3 мм., Сист Т24, 584мм * 584мм * 12,5 мм.</t>
  </si>
  <si>
    <t>Профіль основний Армстронг Javelin 3600 мм</t>
  </si>
  <si>
    <t>Профіль поперечний Армстронг Javelin 1200 мм</t>
  </si>
  <si>
    <t>Профіль поперечний Армстронг Javelin 600 мм</t>
  </si>
  <si>
    <t>Куточок пристінний Армстронг Javelin 3000 мм</t>
  </si>
  <si>
    <t>Підвіси 150мм Армстронг Javelin 250 мм</t>
  </si>
  <si>
    <t>Бур 6 * 180</t>
  </si>
  <si>
    <t>Дюбель забивний "гриб" 6 * 40</t>
  </si>
  <si>
    <t>Дюбель анкерний 6 * 40</t>
  </si>
  <si>
    <t>Лист ГКЛ 1200 * 2500</t>
  </si>
  <si>
    <t>Профіль UD 3 м (направляючий)</t>
  </si>
  <si>
    <t>Профіль CD 3 м (стієчний):</t>
  </si>
  <si>
    <t>Саморізи TN 25:</t>
  </si>
  <si>
    <t>Гвинт ТЕХ 3,5x9,5 "блішки":</t>
  </si>
  <si>
    <t>Тепло- і звукоізоляційний матеріал Мінеральна вата URSA GEO M-11 ТЕПЛОЗВУКОІЗОЛЯЦІЯ 2-7000-1200-50 16,8КВ.М</t>
  </si>
  <si>
    <t>Профіль віконний 2,5м</t>
  </si>
  <si>
    <t>Стрічка серпянка 50мм * 20м</t>
  </si>
  <si>
    <t>Шпаклека гіпсова Шпаклівка KNAUF HP-FINISH (25кг)</t>
  </si>
  <si>
    <t>Фарба акрилова для внутрішніх робіт</t>
  </si>
  <si>
    <t>Наждачний папір для робіт з шпаклівкою</t>
  </si>
  <si>
    <t>Шпаклека гіпсова KNAUF Шпаклівка САТЕНГИПС, мішок 25 кг</t>
  </si>
  <si>
    <t>Підвіс прямий "П" (скоба)</t>
  </si>
  <si>
    <t>Стрічка ущільнююча шумопоглинаюча</t>
  </si>
  <si>
    <t>Електротехнічні роботи -матеріал</t>
  </si>
  <si>
    <t>Провід ШВВП 3 * 2,5</t>
  </si>
  <si>
    <t>Розетка електрична врізна подвійна</t>
  </si>
  <si>
    <t>Коробка електрична розподільча</t>
  </si>
  <si>
    <t>Диск алмазний по каменю Д-125 мм</t>
  </si>
  <si>
    <t>Світильник стельовий вбудований</t>
  </si>
  <si>
    <t>Вимикач подвійний врізний</t>
  </si>
  <si>
    <t>Ламінат класу 32</t>
  </si>
  <si>
    <t>Підкладка під ламінат</t>
  </si>
  <si>
    <t>Лист ОСБ 22мм</t>
  </si>
  <si>
    <t>Дошки 50 * 150 * 4000 сосна</t>
  </si>
  <si>
    <t>Саморіз 50 * 4,8 по дереву</t>
  </si>
  <si>
    <t>Саморіз 75 * 4,8 по дереву</t>
  </si>
  <si>
    <t>Дюбель анкерний 120 * 10</t>
  </si>
  <si>
    <t>Бур 10 * 200</t>
  </si>
  <si>
    <t>Кут декоративний алюмінієвий 3000мм 30 * 30</t>
  </si>
  <si>
    <t>Доставка матеріалів і вивезення сміття</t>
  </si>
  <si>
    <t>Підлога-матеріал</t>
  </si>
  <si>
    <t>СУМІШ POLIMIN ЛЦ-2 для підлоги НАЛИВНА підгов. 10-80ММ, 25кг</t>
  </si>
  <si>
    <t>Лінолеум комерційний</t>
  </si>
  <si>
    <t>Плінтус пристінний 2500</t>
  </si>
  <si>
    <t>Підсумкова сума грн</t>
  </si>
  <si>
    <t>Разом, грн</t>
  </si>
  <si>
    <t>Стіни-матеріал</t>
  </si>
  <si>
    <t>Демонтаж покриттів полових</t>
  </si>
  <si>
    <t>Бюджет проекту</t>
  </si>
  <si>
    <t>Непередбачені витрати</t>
  </si>
  <si>
    <t>Усього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</si>
</sst>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topLeftCell="A97" workbookViewId="0">
      <selection activeCell="H116" sqref="H116"/>
    </sheetView>
  </sheetViews>
  <sheetFormatPr defaultRowHeight="15" x14ac:dyDescent="0.25"/>
  <cols>
    <col min="1" max="1" width="3.7109375" customWidth="1"/>
    <col min="2" max="2" width="61.42578125" customWidth="1"/>
    <col min="3" max="3" width="12.5703125" customWidth="1"/>
    <col min="6" max="6" width="17.7109375" customWidth="1"/>
  </cols>
  <sheetData>
    <row r="1" spans="1:6" ht="50.25" customHeight="1" x14ac:dyDescent="0.25">
      <c r="A1" s="21" t="s">
        <v>121</v>
      </c>
      <c r="B1" s="13"/>
      <c r="C1" s="13"/>
      <c r="D1" s="13"/>
      <c r="E1" s="13"/>
      <c r="F1" s="14"/>
    </row>
    <row r="2" spans="1:6" ht="15" customHeight="1" x14ac:dyDescent="0.25">
      <c r="B2" s="6" t="s">
        <v>11</v>
      </c>
      <c r="C2" s="7" t="s">
        <v>12</v>
      </c>
      <c r="D2" s="7" t="s">
        <v>13</v>
      </c>
      <c r="E2" s="7" t="s">
        <v>14</v>
      </c>
      <c r="F2" s="7" t="s">
        <v>15</v>
      </c>
    </row>
    <row r="3" spans="1:6" ht="15.75" x14ac:dyDescent="0.25">
      <c r="B3" s="4" t="s">
        <v>17</v>
      </c>
      <c r="C3" s="3"/>
      <c r="D3" s="3"/>
      <c r="E3" s="3"/>
      <c r="F3" s="3"/>
    </row>
    <row r="4" spans="1:6" ht="33" customHeight="1" x14ac:dyDescent="0.25">
      <c r="B4" s="5" t="s">
        <v>48</v>
      </c>
      <c r="C4" s="1"/>
      <c r="D4" s="8"/>
      <c r="E4" s="8"/>
      <c r="F4" s="8"/>
    </row>
    <row r="5" spans="1:6" x14ac:dyDescent="0.25">
      <c r="B5" s="8" t="s">
        <v>49</v>
      </c>
      <c r="C5" s="8" t="s">
        <v>0</v>
      </c>
      <c r="D5" s="8">
        <v>3</v>
      </c>
      <c r="E5" s="8">
        <v>650</v>
      </c>
      <c r="F5" s="8">
        <f t="shared" ref="F5:F25" si="0">SUM(D5*E5)</f>
        <v>1950</v>
      </c>
    </row>
    <row r="6" spans="1:6" x14ac:dyDescent="0.25">
      <c r="B6" s="8" t="s">
        <v>56</v>
      </c>
      <c r="C6" s="8" t="s">
        <v>0</v>
      </c>
      <c r="D6" s="8">
        <v>1</v>
      </c>
      <c r="E6" s="8">
        <v>650</v>
      </c>
      <c r="F6" s="8">
        <f t="shared" si="0"/>
        <v>650</v>
      </c>
    </row>
    <row r="7" spans="1:6" x14ac:dyDescent="0.25">
      <c r="B7" s="12" t="s">
        <v>120</v>
      </c>
      <c r="C7" s="8" t="s">
        <v>1</v>
      </c>
      <c r="D7" s="8">
        <v>45.76</v>
      </c>
      <c r="E7" s="8">
        <v>1</v>
      </c>
      <c r="F7" s="8">
        <f t="shared" si="0"/>
        <v>45.76</v>
      </c>
    </row>
    <row r="8" spans="1:6" x14ac:dyDescent="0.25">
      <c r="B8" s="8" t="s">
        <v>50</v>
      </c>
      <c r="C8" s="8" t="s">
        <v>1</v>
      </c>
      <c r="D8" s="8">
        <v>45.76</v>
      </c>
      <c r="E8" s="8">
        <v>310</v>
      </c>
      <c r="F8" s="8">
        <f t="shared" si="0"/>
        <v>14185.599999999999</v>
      </c>
    </row>
    <row r="9" spans="1:6" x14ac:dyDescent="0.25">
      <c r="B9" s="8" t="s">
        <v>51</v>
      </c>
      <c r="C9" s="8" t="s">
        <v>1</v>
      </c>
      <c r="D9" s="8">
        <v>86.28</v>
      </c>
      <c r="E9" s="8">
        <v>50</v>
      </c>
      <c r="F9" s="8">
        <f t="shared" si="0"/>
        <v>4314</v>
      </c>
    </row>
    <row r="10" spans="1:6" x14ac:dyDescent="0.25">
      <c r="B10" s="8" t="s">
        <v>52</v>
      </c>
      <c r="C10" s="8" t="s">
        <v>1</v>
      </c>
      <c r="D10" s="8">
        <v>86.28</v>
      </c>
      <c r="E10" s="8">
        <v>40</v>
      </c>
      <c r="F10" s="8">
        <f t="shared" si="0"/>
        <v>3451.2</v>
      </c>
    </row>
    <row r="11" spans="1:6" x14ac:dyDescent="0.25">
      <c r="B11" s="8" t="s">
        <v>53</v>
      </c>
      <c r="C11" s="8" t="s">
        <v>1</v>
      </c>
      <c r="D11" s="8">
        <v>86.28</v>
      </c>
      <c r="E11" s="8">
        <v>80</v>
      </c>
      <c r="F11" s="8">
        <f t="shared" si="0"/>
        <v>6902.4</v>
      </c>
    </row>
    <row r="12" spans="1:6" x14ac:dyDescent="0.25">
      <c r="B12" s="8" t="s">
        <v>57</v>
      </c>
      <c r="C12" s="8" t="s">
        <v>1</v>
      </c>
      <c r="D12" s="8">
        <v>86.28</v>
      </c>
      <c r="E12" s="8">
        <v>70</v>
      </c>
      <c r="F12" s="8">
        <f t="shared" si="0"/>
        <v>6039.6</v>
      </c>
    </row>
    <row r="13" spans="1:6" x14ac:dyDescent="0.25">
      <c r="B13" s="8" t="s">
        <v>54</v>
      </c>
      <c r="C13" s="8" t="s">
        <v>1</v>
      </c>
      <c r="D13" s="8">
        <v>86.28</v>
      </c>
      <c r="E13" s="8">
        <v>90</v>
      </c>
      <c r="F13" s="8">
        <f t="shared" si="0"/>
        <v>7765.2</v>
      </c>
    </row>
    <row r="14" spans="1:6" x14ac:dyDescent="0.25">
      <c r="B14" s="8" t="s">
        <v>55</v>
      </c>
      <c r="C14" s="8" t="s">
        <v>3</v>
      </c>
      <c r="D14" s="8">
        <v>18</v>
      </c>
      <c r="E14" s="8">
        <v>120</v>
      </c>
      <c r="F14" s="8">
        <f t="shared" si="0"/>
        <v>2160</v>
      </c>
    </row>
    <row r="15" spans="1:6" x14ac:dyDescent="0.25">
      <c r="B15" s="8" t="s">
        <v>58</v>
      </c>
      <c r="C15" s="8" t="s">
        <v>3</v>
      </c>
      <c r="D15" s="8">
        <v>68</v>
      </c>
      <c r="E15" s="8">
        <v>30</v>
      </c>
      <c r="F15" s="8">
        <f t="shared" si="0"/>
        <v>2040</v>
      </c>
    </row>
    <row r="16" spans="1:6" x14ac:dyDescent="0.25">
      <c r="B16" s="8" t="s">
        <v>59</v>
      </c>
      <c r="C16" s="8" t="s">
        <v>0</v>
      </c>
      <c r="D16" s="8">
        <v>3</v>
      </c>
      <c r="E16" s="8">
        <v>80</v>
      </c>
      <c r="F16" s="8">
        <f t="shared" si="0"/>
        <v>240</v>
      </c>
    </row>
    <row r="17" spans="2:6" x14ac:dyDescent="0.25">
      <c r="B17" s="8" t="s">
        <v>60</v>
      </c>
      <c r="C17" s="8" t="s">
        <v>0</v>
      </c>
      <c r="D17" s="8">
        <v>1</v>
      </c>
      <c r="E17" s="8">
        <v>80</v>
      </c>
      <c r="F17" s="8">
        <f t="shared" si="0"/>
        <v>80</v>
      </c>
    </row>
    <row r="18" spans="2:6" x14ac:dyDescent="0.25">
      <c r="B18" s="8" t="s">
        <v>61</v>
      </c>
      <c r="C18" s="8" t="s">
        <v>0</v>
      </c>
      <c r="D18" s="8">
        <v>3</v>
      </c>
      <c r="E18" s="8">
        <v>80</v>
      </c>
      <c r="F18" s="8">
        <f t="shared" si="0"/>
        <v>240</v>
      </c>
    </row>
    <row r="19" spans="2:6" x14ac:dyDescent="0.25">
      <c r="B19" s="8" t="s">
        <v>65</v>
      </c>
      <c r="C19" s="8" t="s">
        <v>0</v>
      </c>
      <c r="D19" s="8">
        <v>6</v>
      </c>
      <c r="E19" s="8">
        <v>150</v>
      </c>
      <c r="F19" s="8">
        <f t="shared" si="0"/>
        <v>900</v>
      </c>
    </row>
    <row r="20" spans="2:6" ht="30" x14ac:dyDescent="0.25">
      <c r="B20" s="8" t="s">
        <v>62</v>
      </c>
      <c r="C20" s="8" t="s">
        <v>1</v>
      </c>
      <c r="D20" s="8">
        <v>12.86</v>
      </c>
      <c r="E20" s="8">
        <v>320</v>
      </c>
      <c r="F20" s="8">
        <f t="shared" si="0"/>
        <v>4115.2</v>
      </c>
    </row>
    <row r="21" spans="2:6" x14ac:dyDescent="0.25">
      <c r="B21" s="8" t="s">
        <v>66</v>
      </c>
      <c r="C21" s="8" t="s">
        <v>1</v>
      </c>
      <c r="D21" s="8">
        <v>45.76</v>
      </c>
      <c r="E21" s="8">
        <v>210</v>
      </c>
      <c r="F21" s="8">
        <f t="shared" si="0"/>
        <v>9609.6</v>
      </c>
    </row>
    <row r="22" spans="2:6" x14ac:dyDescent="0.25">
      <c r="B22" s="8" t="s">
        <v>67</v>
      </c>
      <c r="C22" s="8" t="s">
        <v>1</v>
      </c>
      <c r="D22" s="8">
        <v>12.87</v>
      </c>
      <c r="E22" s="8">
        <v>250</v>
      </c>
      <c r="F22" s="8">
        <f t="shared" si="0"/>
        <v>3217.5</v>
      </c>
    </row>
    <row r="23" spans="2:6" x14ac:dyDescent="0.25">
      <c r="B23" s="8" t="s">
        <v>63</v>
      </c>
      <c r="C23" s="8" t="s">
        <v>1</v>
      </c>
      <c r="D23" s="8">
        <v>33.94</v>
      </c>
      <c r="E23" s="8">
        <v>250</v>
      </c>
      <c r="F23" s="8">
        <f t="shared" si="0"/>
        <v>8485</v>
      </c>
    </row>
    <row r="24" spans="2:6" x14ac:dyDescent="0.25">
      <c r="B24" s="8" t="s">
        <v>64</v>
      </c>
      <c r="C24" s="8" t="s">
        <v>3</v>
      </c>
      <c r="D24" s="8">
        <v>39.200000000000003</v>
      </c>
      <c r="E24" s="8">
        <v>70</v>
      </c>
      <c r="F24" s="8">
        <f t="shared" si="0"/>
        <v>2744</v>
      </c>
    </row>
    <row r="25" spans="2:6" x14ac:dyDescent="0.25">
      <c r="B25" s="8" t="s">
        <v>68</v>
      </c>
      <c r="C25" s="8" t="s">
        <v>3</v>
      </c>
      <c r="D25" s="8">
        <v>22</v>
      </c>
      <c r="E25" s="8">
        <v>90</v>
      </c>
      <c r="F25" s="8">
        <f t="shared" si="0"/>
        <v>1980</v>
      </c>
    </row>
    <row r="26" spans="2:6" ht="36" customHeight="1" x14ac:dyDescent="0.25">
      <c r="B26" s="5" t="s">
        <v>69</v>
      </c>
      <c r="C26" s="1"/>
      <c r="D26" s="1"/>
      <c r="E26" s="1"/>
      <c r="F26" s="1"/>
    </row>
    <row r="27" spans="2:6" ht="30" x14ac:dyDescent="0.25">
      <c r="B27" s="8" t="s">
        <v>70</v>
      </c>
      <c r="C27" s="8" t="s">
        <v>0</v>
      </c>
      <c r="D27" s="8">
        <v>3</v>
      </c>
      <c r="E27" s="8">
        <v>7680</v>
      </c>
      <c r="F27" s="8">
        <f>SUM(D27*E27)</f>
        <v>23040</v>
      </c>
    </row>
    <row r="28" spans="2:6" x14ac:dyDescent="0.25">
      <c r="B28" s="8" t="s">
        <v>71</v>
      </c>
      <c r="C28" s="8" t="s">
        <v>0</v>
      </c>
      <c r="D28" s="8">
        <v>1</v>
      </c>
      <c r="E28" s="8">
        <v>14820</v>
      </c>
      <c r="F28" s="8">
        <f>SUM(D28*E28)</f>
        <v>14820</v>
      </c>
    </row>
    <row r="29" spans="2:6" ht="55.5" customHeight="1" x14ac:dyDescent="0.25">
      <c r="B29" s="15" t="s">
        <v>72</v>
      </c>
      <c r="C29" s="16"/>
      <c r="D29" s="16"/>
      <c r="E29" s="16"/>
      <c r="F29" s="17"/>
    </row>
    <row r="30" spans="2:6" ht="30" x14ac:dyDescent="0.25">
      <c r="B30" s="8" t="s">
        <v>73</v>
      </c>
      <c r="C30" s="8" t="s">
        <v>0</v>
      </c>
      <c r="D30" s="8">
        <v>140</v>
      </c>
      <c r="E30" s="8">
        <v>170.1</v>
      </c>
      <c r="F30" s="8">
        <f>SUM(D30*E30)</f>
        <v>23814</v>
      </c>
    </row>
    <row r="31" spans="2:6" x14ac:dyDescent="0.25">
      <c r="B31" s="8" t="s">
        <v>74</v>
      </c>
      <c r="C31" s="8" t="s">
        <v>0</v>
      </c>
      <c r="D31" s="8">
        <v>11</v>
      </c>
      <c r="E31" s="8">
        <v>87.65</v>
      </c>
      <c r="F31" s="8">
        <f>SUM(D31*E31)</f>
        <v>964.15000000000009</v>
      </c>
    </row>
    <row r="32" spans="2:6" x14ac:dyDescent="0.25">
      <c r="B32" s="8" t="s">
        <v>75</v>
      </c>
      <c r="C32" s="8" t="s">
        <v>0</v>
      </c>
      <c r="D32" s="8">
        <v>65</v>
      </c>
      <c r="E32" s="8">
        <v>42.87</v>
      </c>
      <c r="F32" s="8">
        <f t="shared" ref="F32:F79" si="1">SUM(D32*E32)</f>
        <v>2786.5499999999997</v>
      </c>
    </row>
    <row r="33" spans="2:6" x14ac:dyDescent="0.25">
      <c r="B33" s="8" t="s">
        <v>76</v>
      </c>
      <c r="C33" s="8" t="s">
        <v>0</v>
      </c>
      <c r="D33" s="8">
        <v>65</v>
      </c>
      <c r="E33" s="8">
        <v>15.41</v>
      </c>
      <c r="F33" s="8">
        <f t="shared" si="1"/>
        <v>1001.65</v>
      </c>
    </row>
    <row r="34" spans="2:6" x14ac:dyDescent="0.25">
      <c r="B34" s="8" t="s">
        <v>77</v>
      </c>
      <c r="C34" s="8" t="s">
        <v>0</v>
      </c>
      <c r="D34" s="8">
        <v>10</v>
      </c>
      <c r="E34" s="8">
        <v>58.95</v>
      </c>
      <c r="F34" s="8">
        <f t="shared" si="1"/>
        <v>589.5</v>
      </c>
    </row>
    <row r="35" spans="2:6" x14ac:dyDescent="0.25">
      <c r="B35" s="8" t="s">
        <v>78</v>
      </c>
      <c r="C35" s="8" t="s">
        <v>0</v>
      </c>
      <c r="D35" s="8">
        <v>66</v>
      </c>
      <c r="E35" s="8">
        <v>14.4</v>
      </c>
      <c r="F35" s="8">
        <f t="shared" si="1"/>
        <v>950.4</v>
      </c>
    </row>
    <row r="36" spans="2:6" x14ac:dyDescent="0.25">
      <c r="B36" s="8" t="s">
        <v>79</v>
      </c>
      <c r="C36" s="8" t="s">
        <v>0</v>
      </c>
      <c r="D36" s="8">
        <v>6</v>
      </c>
      <c r="E36" s="8">
        <v>65.42</v>
      </c>
      <c r="F36" s="8">
        <f t="shared" si="1"/>
        <v>392.52</v>
      </c>
    </row>
    <row r="37" spans="2:6" x14ac:dyDescent="0.25">
      <c r="B37" s="8" t="s">
        <v>80</v>
      </c>
      <c r="C37" s="8" t="s">
        <v>0</v>
      </c>
      <c r="D37" s="8">
        <v>100</v>
      </c>
      <c r="E37" s="8">
        <v>2.4</v>
      </c>
      <c r="F37" s="8">
        <f t="shared" si="1"/>
        <v>240</v>
      </c>
    </row>
    <row r="38" spans="2:6" x14ac:dyDescent="0.25">
      <c r="B38" s="8" t="s">
        <v>81</v>
      </c>
      <c r="C38" s="8" t="s">
        <v>0</v>
      </c>
      <c r="D38" s="8">
        <v>100</v>
      </c>
      <c r="E38" s="8">
        <v>5.32</v>
      </c>
      <c r="F38" s="8">
        <f t="shared" si="1"/>
        <v>532</v>
      </c>
    </row>
    <row r="39" spans="2:6" ht="35.25" customHeight="1" x14ac:dyDescent="0.25">
      <c r="B39" s="15" t="s">
        <v>119</v>
      </c>
      <c r="C39" s="16"/>
      <c r="D39" s="16"/>
      <c r="E39" s="16"/>
      <c r="F39" s="17"/>
    </row>
    <row r="40" spans="2:6" x14ac:dyDescent="0.25">
      <c r="B40" s="8" t="s">
        <v>82</v>
      </c>
      <c r="C40" s="8" t="s">
        <v>0</v>
      </c>
      <c r="D40" s="8">
        <v>33</v>
      </c>
      <c r="E40" s="8">
        <v>121.26</v>
      </c>
      <c r="F40" s="8">
        <f t="shared" si="1"/>
        <v>4001.5800000000004</v>
      </c>
    </row>
    <row r="41" spans="2:6" x14ac:dyDescent="0.25">
      <c r="B41" s="8" t="s">
        <v>83</v>
      </c>
      <c r="C41" s="8" t="s">
        <v>0</v>
      </c>
      <c r="D41" s="8">
        <v>31</v>
      </c>
      <c r="E41" s="8">
        <v>42.66</v>
      </c>
      <c r="F41" s="8">
        <f t="shared" si="1"/>
        <v>1322.4599999999998</v>
      </c>
    </row>
    <row r="42" spans="2:6" x14ac:dyDescent="0.25">
      <c r="B42" s="8" t="s">
        <v>84</v>
      </c>
      <c r="C42" s="8" t="s">
        <v>0</v>
      </c>
      <c r="D42" s="8">
        <v>66</v>
      </c>
      <c r="E42" s="8">
        <v>57.66</v>
      </c>
      <c r="F42" s="8">
        <f t="shared" si="1"/>
        <v>3805.56</v>
      </c>
    </row>
    <row r="43" spans="2:6" x14ac:dyDescent="0.25">
      <c r="B43" s="8" t="s">
        <v>94</v>
      </c>
      <c r="C43" s="8" t="s">
        <v>0</v>
      </c>
      <c r="D43" s="8">
        <v>178</v>
      </c>
      <c r="E43" s="8">
        <v>4.74</v>
      </c>
      <c r="F43" s="8">
        <f t="shared" si="1"/>
        <v>843.72</v>
      </c>
    </row>
    <row r="44" spans="2:6" x14ac:dyDescent="0.25">
      <c r="B44" s="8" t="s">
        <v>85</v>
      </c>
      <c r="C44" s="8" t="s">
        <v>0</v>
      </c>
      <c r="D44" s="8">
        <v>1800</v>
      </c>
      <c r="E44" s="8">
        <v>0.24</v>
      </c>
      <c r="F44" s="8">
        <f t="shared" si="1"/>
        <v>432</v>
      </c>
    </row>
    <row r="45" spans="2:6" x14ac:dyDescent="0.25">
      <c r="B45" s="8" t="s">
        <v>86</v>
      </c>
      <c r="C45" s="8" t="s">
        <v>0</v>
      </c>
      <c r="D45" s="8">
        <v>1100</v>
      </c>
      <c r="E45" s="8">
        <v>0.18</v>
      </c>
      <c r="F45" s="8">
        <f t="shared" si="1"/>
        <v>198</v>
      </c>
    </row>
    <row r="46" spans="2:6" x14ac:dyDescent="0.25">
      <c r="B46" s="8" t="s">
        <v>2</v>
      </c>
      <c r="C46" s="8" t="s">
        <v>0</v>
      </c>
      <c r="D46" s="8">
        <v>450</v>
      </c>
      <c r="E46" s="8">
        <v>3.54</v>
      </c>
      <c r="F46" s="8">
        <f t="shared" si="1"/>
        <v>1593</v>
      </c>
    </row>
    <row r="47" spans="2:6" x14ac:dyDescent="0.25">
      <c r="B47" s="8" t="s">
        <v>95</v>
      </c>
      <c r="C47" s="8" t="s">
        <v>3</v>
      </c>
      <c r="D47" s="8">
        <v>70</v>
      </c>
      <c r="E47" s="8">
        <v>4.24</v>
      </c>
      <c r="F47" s="8">
        <f t="shared" si="1"/>
        <v>296.8</v>
      </c>
    </row>
    <row r="48" spans="2:6" ht="30" x14ac:dyDescent="0.25">
      <c r="B48" s="8" t="s">
        <v>87</v>
      </c>
      <c r="C48" s="8" t="s">
        <v>0</v>
      </c>
      <c r="D48" s="8">
        <v>6</v>
      </c>
      <c r="E48" s="8">
        <v>319.52</v>
      </c>
      <c r="F48" s="8">
        <f t="shared" si="1"/>
        <v>1917.12</v>
      </c>
    </row>
    <row r="49" spans="2:6" x14ac:dyDescent="0.25">
      <c r="B49" s="8" t="s">
        <v>88</v>
      </c>
      <c r="C49" s="8" t="s">
        <v>0</v>
      </c>
      <c r="D49" s="8">
        <v>12</v>
      </c>
      <c r="E49" s="8">
        <v>45.51</v>
      </c>
      <c r="F49" s="8">
        <f t="shared" si="1"/>
        <v>546.12</v>
      </c>
    </row>
    <row r="50" spans="2:6" x14ac:dyDescent="0.25">
      <c r="B50" s="8" t="s">
        <v>6</v>
      </c>
      <c r="C50" s="8" t="s">
        <v>0</v>
      </c>
      <c r="D50" s="8">
        <v>12</v>
      </c>
      <c r="E50" s="8">
        <v>32.15</v>
      </c>
      <c r="F50" s="8">
        <f t="shared" si="1"/>
        <v>385.79999999999995</v>
      </c>
    </row>
    <row r="51" spans="2:6" x14ac:dyDescent="0.25">
      <c r="B51" s="8" t="s">
        <v>89</v>
      </c>
      <c r="C51" s="8" t="s">
        <v>0</v>
      </c>
      <c r="D51" s="8">
        <v>7</v>
      </c>
      <c r="E51" s="8">
        <v>44.23</v>
      </c>
      <c r="F51" s="8">
        <f t="shared" si="1"/>
        <v>309.60999999999996</v>
      </c>
    </row>
    <row r="52" spans="2:6" x14ac:dyDescent="0.25">
      <c r="B52" s="8" t="s">
        <v>7</v>
      </c>
      <c r="C52" s="8" t="s">
        <v>16</v>
      </c>
      <c r="D52" s="8">
        <v>20</v>
      </c>
      <c r="E52" s="8">
        <v>18.600000000000001</v>
      </c>
      <c r="F52" s="8">
        <f t="shared" si="1"/>
        <v>372</v>
      </c>
    </row>
    <row r="53" spans="2:6" x14ac:dyDescent="0.25">
      <c r="B53" s="8" t="s">
        <v>90</v>
      </c>
      <c r="C53" s="8" t="s">
        <v>4</v>
      </c>
      <c r="D53" s="8">
        <v>5</v>
      </c>
      <c r="E53" s="8">
        <v>97.85</v>
      </c>
      <c r="F53" s="8">
        <f t="shared" si="1"/>
        <v>489.25</v>
      </c>
    </row>
    <row r="54" spans="2:6" x14ac:dyDescent="0.25">
      <c r="B54" s="8" t="s">
        <v>93</v>
      </c>
      <c r="C54" s="8" t="s">
        <v>4</v>
      </c>
      <c r="D54" s="8">
        <v>5</v>
      </c>
      <c r="E54" s="8">
        <v>88.89</v>
      </c>
      <c r="F54" s="8">
        <f t="shared" si="1"/>
        <v>444.45</v>
      </c>
    </row>
    <row r="55" spans="2:6" x14ac:dyDescent="0.25">
      <c r="B55" s="8" t="s">
        <v>91</v>
      </c>
      <c r="C55" s="8" t="s">
        <v>5</v>
      </c>
      <c r="D55" s="8">
        <v>46</v>
      </c>
      <c r="E55" s="8">
        <v>114</v>
      </c>
      <c r="F55" s="8">
        <f t="shared" si="1"/>
        <v>5244</v>
      </c>
    </row>
    <row r="56" spans="2:6" x14ac:dyDescent="0.25">
      <c r="B56" s="8" t="s">
        <v>92</v>
      </c>
      <c r="C56" s="8" t="s">
        <v>0</v>
      </c>
      <c r="D56" s="8">
        <v>50</v>
      </c>
      <c r="E56" s="8">
        <v>10</v>
      </c>
      <c r="F56" s="8">
        <f t="shared" si="1"/>
        <v>500</v>
      </c>
    </row>
    <row r="57" spans="2:6" ht="42.75" customHeight="1" x14ac:dyDescent="0.25">
      <c r="B57" s="15" t="s">
        <v>96</v>
      </c>
      <c r="C57" s="16"/>
      <c r="D57" s="16"/>
      <c r="E57" s="16"/>
      <c r="F57" s="17"/>
    </row>
    <row r="58" spans="2:6" x14ac:dyDescent="0.25">
      <c r="B58" s="8" t="s">
        <v>97</v>
      </c>
      <c r="C58" s="8" t="s">
        <v>0</v>
      </c>
      <c r="D58" s="8">
        <v>68</v>
      </c>
      <c r="E58" s="8">
        <v>22.65</v>
      </c>
      <c r="F58" s="8">
        <f t="shared" si="1"/>
        <v>1540.1999999999998</v>
      </c>
    </row>
    <row r="59" spans="2:6" x14ac:dyDescent="0.25">
      <c r="B59" s="8" t="s">
        <v>98</v>
      </c>
      <c r="C59" s="8" t="s">
        <v>0</v>
      </c>
      <c r="D59" s="8">
        <v>3</v>
      </c>
      <c r="E59" s="8">
        <v>68.319999999999993</v>
      </c>
      <c r="F59" s="8">
        <f t="shared" si="1"/>
        <v>204.95999999999998</v>
      </c>
    </row>
    <row r="60" spans="2:6" x14ac:dyDescent="0.25">
      <c r="B60" s="8" t="s">
        <v>102</v>
      </c>
      <c r="C60" s="8" t="s">
        <v>0</v>
      </c>
      <c r="D60" s="8">
        <v>1</v>
      </c>
      <c r="E60" s="8">
        <v>72.45</v>
      </c>
      <c r="F60" s="8">
        <f t="shared" si="1"/>
        <v>72.45</v>
      </c>
    </row>
    <row r="61" spans="2:6" x14ac:dyDescent="0.25">
      <c r="B61" s="8" t="s">
        <v>99</v>
      </c>
      <c r="C61" s="8" t="s">
        <v>0</v>
      </c>
      <c r="D61" s="8">
        <v>3</v>
      </c>
      <c r="E61" s="8">
        <v>48.23</v>
      </c>
      <c r="F61" s="8">
        <f t="shared" si="1"/>
        <v>144.69</v>
      </c>
    </row>
    <row r="62" spans="2:6" x14ac:dyDescent="0.25">
      <c r="B62" s="8" t="s">
        <v>100</v>
      </c>
      <c r="C62" s="8" t="s">
        <v>0</v>
      </c>
      <c r="D62" s="8">
        <v>3</v>
      </c>
      <c r="E62" s="8">
        <v>80.930000000000007</v>
      </c>
      <c r="F62" s="8">
        <f t="shared" si="1"/>
        <v>242.79000000000002</v>
      </c>
    </row>
    <row r="63" spans="2:6" x14ac:dyDescent="0.25">
      <c r="B63" s="8" t="s">
        <v>9</v>
      </c>
      <c r="C63" s="8" t="s">
        <v>0</v>
      </c>
      <c r="D63" s="8">
        <v>2</v>
      </c>
      <c r="E63" s="8">
        <v>21.12</v>
      </c>
      <c r="F63" s="8">
        <f t="shared" si="1"/>
        <v>42.24</v>
      </c>
    </row>
    <row r="64" spans="2:6" x14ac:dyDescent="0.25">
      <c r="B64" s="8" t="s">
        <v>101</v>
      </c>
      <c r="C64" s="8" t="s">
        <v>0</v>
      </c>
      <c r="D64" s="8">
        <v>6</v>
      </c>
      <c r="E64" s="8">
        <v>980</v>
      </c>
      <c r="F64" s="8">
        <f t="shared" si="1"/>
        <v>5880</v>
      </c>
    </row>
    <row r="65" spans="2:6" x14ac:dyDescent="0.25">
      <c r="B65" s="18" t="s">
        <v>113</v>
      </c>
      <c r="C65" s="19"/>
      <c r="D65" s="19"/>
      <c r="E65" s="19"/>
      <c r="F65" s="20"/>
    </row>
    <row r="66" spans="2:6" ht="30" x14ac:dyDescent="0.25">
      <c r="B66" s="8" t="s">
        <v>114</v>
      </c>
      <c r="C66" s="8" t="s">
        <v>0</v>
      </c>
      <c r="D66" s="8">
        <v>27</v>
      </c>
      <c r="E66" s="8">
        <v>94.44</v>
      </c>
      <c r="F66" s="8">
        <f t="shared" si="1"/>
        <v>2549.88</v>
      </c>
    </row>
    <row r="67" spans="2:6" x14ac:dyDescent="0.25">
      <c r="B67" s="8" t="s">
        <v>115</v>
      </c>
      <c r="C67" s="8" t="s">
        <v>1</v>
      </c>
      <c r="D67" s="8">
        <v>34.5</v>
      </c>
      <c r="E67" s="8">
        <v>306.68</v>
      </c>
      <c r="F67" s="8">
        <f t="shared" si="1"/>
        <v>10580.460000000001</v>
      </c>
    </row>
    <row r="68" spans="2:6" x14ac:dyDescent="0.25">
      <c r="B68" s="8" t="s">
        <v>116</v>
      </c>
      <c r="C68" s="8" t="s">
        <v>0</v>
      </c>
      <c r="D68" s="8">
        <v>12</v>
      </c>
      <c r="E68" s="8">
        <v>36</v>
      </c>
      <c r="F68" s="8">
        <f t="shared" si="1"/>
        <v>432</v>
      </c>
    </row>
    <row r="69" spans="2:6" x14ac:dyDescent="0.25">
      <c r="B69" s="8" t="s">
        <v>103</v>
      </c>
      <c r="C69" s="8" t="s">
        <v>1</v>
      </c>
      <c r="D69" s="8">
        <v>16.5</v>
      </c>
      <c r="E69" s="8">
        <v>452</v>
      </c>
      <c r="F69" s="8">
        <f t="shared" si="1"/>
        <v>7458</v>
      </c>
    </row>
    <row r="70" spans="2:6" x14ac:dyDescent="0.25">
      <c r="B70" s="8" t="s">
        <v>104</v>
      </c>
      <c r="C70" s="8" t="s">
        <v>1</v>
      </c>
      <c r="D70" s="8">
        <v>12</v>
      </c>
      <c r="E70" s="8">
        <v>18.7</v>
      </c>
      <c r="F70" s="8">
        <f t="shared" si="1"/>
        <v>224.39999999999998</v>
      </c>
    </row>
    <row r="71" spans="2:6" x14ac:dyDescent="0.25">
      <c r="B71" s="8" t="s">
        <v>105</v>
      </c>
      <c r="C71" s="8" t="s">
        <v>0</v>
      </c>
      <c r="D71" s="8">
        <v>2</v>
      </c>
      <c r="E71" s="8">
        <v>594</v>
      </c>
      <c r="F71" s="8">
        <f t="shared" si="1"/>
        <v>1188</v>
      </c>
    </row>
    <row r="72" spans="2:6" x14ac:dyDescent="0.25">
      <c r="B72" s="8" t="s">
        <v>106</v>
      </c>
      <c r="C72" s="8" t="s">
        <v>8</v>
      </c>
      <c r="D72" s="8">
        <v>0.56999999999999995</v>
      </c>
      <c r="E72" s="8">
        <v>4800</v>
      </c>
      <c r="F72" s="8">
        <f t="shared" si="1"/>
        <v>2735.9999999999995</v>
      </c>
    </row>
    <row r="73" spans="2:6" x14ac:dyDescent="0.25">
      <c r="B73" s="8" t="s">
        <v>107</v>
      </c>
      <c r="C73" s="8" t="s">
        <v>0</v>
      </c>
      <c r="D73" s="8">
        <v>800</v>
      </c>
      <c r="E73" s="8">
        <v>0.36</v>
      </c>
      <c r="F73" s="8">
        <f t="shared" si="1"/>
        <v>288</v>
      </c>
    </row>
    <row r="74" spans="2:6" x14ac:dyDescent="0.25">
      <c r="B74" s="8" t="s">
        <v>108</v>
      </c>
      <c r="C74" s="8" t="s">
        <v>0</v>
      </c>
      <c r="D74" s="8">
        <v>500</v>
      </c>
      <c r="E74" s="8">
        <v>0.42</v>
      </c>
      <c r="F74" s="8">
        <f t="shared" si="1"/>
        <v>210</v>
      </c>
    </row>
    <row r="75" spans="2:6" x14ac:dyDescent="0.25">
      <c r="B75" s="8" t="s">
        <v>109</v>
      </c>
      <c r="C75" s="8" t="s">
        <v>0</v>
      </c>
      <c r="D75" s="8">
        <v>40</v>
      </c>
      <c r="E75" s="8">
        <v>5.62</v>
      </c>
      <c r="F75" s="8">
        <f t="shared" si="1"/>
        <v>224.8</v>
      </c>
    </row>
    <row r="76" spans="2:6" x14ac:dyDescent="0.25">
      <c r="B76" s="8" t="s">
        <v>110</v>
      </c>
      <c r="C76" s="8" t="s">
        <v>0</v>
      </c>
      <c r="D76" s="8">
        <v>1</v>
      </c>
      <c r="E76" s="8">
        <v>128</v>
      </c>
      <c r="F76" s="8">
        <f t="shared" si="1"/>
        <v>128</v>
      </c>
    </row>
    <row r="77" spans="2:6" x14ac:dyDescent="0.25">
      <c r="B77" s="8" t="s">
        <v>111</v>
      </c>
      <c r="C77" s="8" t="s">
        <v>0</v>
      </c>
      <c r="D77" s="8">
        <v>2</v>
      </c>
      <c r="E77" s="8">
        <v>428</v>
      </c>
      <c r="F77" s="8">
        <f t="shared" si="1"/>
        <v>856</v>
      </c>
    </row>
    <row r="78" spans="2:6" x14ac:dyDescent="0.25">
      <c r="B78" s="8" t="s">
        <v>10</v>
      </c>
      <c r="C78" s="8" t="s">
        <v>0</v>
      </c>
      <c r="D78" s="8">
        <v>2</v>
      </c>
      <c r="E78" s="8">
        <v>892</v>
      </c>
      <c r="F78" s="8">
        <f t="shared" si="1"/>
        <v>1784</v>
      </c>
    </row>
    <row r="79" spans="2:6" x14ac:dyDescent="0.25">
      <c r="B79" s="8" t="s">
        <v>112</v>
      </c>
      <c r="C79" s="8" t="s">
        <v>0</v>
      </c>
      <c r="D79" s="8">
        <v>4</v>
      </c>
      <c r="E79" s="8">
        <v>750</v>
      </c>
      <c r="F79" s="8">
        <f t="shared" si="1"/>
        <v>3000</v>
      </c>
    </row>
    <row r="80" spans="2:6" x14ac:dyDescent="0.25">
      <c r="B80" s="2" t="s">
        <v>117</v>
      </c>
      <c r="C80" s="2"/>
      <c r="D80" s="2"/>
      <c r="E80" s="2"/>
      <c r="F80" s="2">
        <f>SUM(F5:F79)</f>
        <v>212734.1699999999</v>
      </c>
    </row>
    <row r="81" spans="2:6" ht="31.15" customHeight="1" x14ac:dyDescent="0.25">
      <c r="B81" s="15" t="s">
        <v>47</v>
      </c>
      <c r="C81" s="16"/>
      <c r="D81" s="16"/>
      <c r="E81" s="16"/>
      <c r="F81" s="17"/>
    </row>
    <row r="82" spans="2:6" x14ac:dyDescent="0.25">
      <c r="B82" s="9" t="s">
        <v>18</v>
      </c>
      <c r="C82" s="10" t="s">
        <v>19</v>
      </c>
      <c r="D82" s="10">
        <v>1</v>
      </c>
      <c r="E82" s="10">
        <v>3045</v>
      </c>
      <c r="F82" s="8">
        <f>D82*E82</f>
        <v>3045</v>
      </c>
    </row>
    <row r="83" spans="2:6" x14ac:dyDescent="0.25">
      <c r="B83" s="9" t="s">
        <v>20</v>
      </c>
      <c r="C83" s="10" t="s">
        <v>19</v>
      </c>
      <c r="D83" s="10">
        <v>1</v>
      </c>
      <c r="E83" s="10">
        <v>19710</v>
      </c>
      <c r="F83" s="8">
        <f t="shared" ref="F83:F106" si="2">D83*E83</f>
        <v>19710</v>
      </c>
    </row>
    <row r="84" spans="2:6" x14ac:dyDescent="0.25">
      <c r="B84" s="9" t="s">
        <v>21</v>
      </c>
      <c r="C84" s="11" t="s">
        <v>22</v>
      </c>
      <c r="D84" s="11">
        <v>1</v>
      </c>
      <c r="E84" s="11">
        <v>16740</v>
      </c>
      <c r="F84" s="8">
        <f t="shared" si="2"/>
        <v>16740</v>
      </c>
    </row>
    <row r="85" spans="2:6" x14ac:dyDescent="0.25">
      <c r="B85" s="9" t="s">
        <v>23</v>
      </c>
      <c r="C85" s="11" t="s">
        <v>19</v>
      </c>
      <c r="D85" s="11">
        <v>1</v>
      </c>
      <c r="E85" s="11">
        <v>5805</v>
      </c>
      <c r="F85" s="8">
        <f t="shared" si="2"/>
        <v>5805</v>
      </c>
    </row>
    <row r="86" spans="2:6" x14ac:dyDescent="0.25">
      <c r="B86" s="9" t="s">
        <v>24</v>
      </c>
      <c r="C86" s="11" t="s">
        <v>19</v>
      </c>
      <c r="D86" s="11">
        <v>1</v>
      </c>
      <c r="E86" s="11">
        <v>41040</v>
      </c>
      <c r="F86" s="8">
        <f t="shared" si="2"/>
        <v>41040</v>
      </c>
    </row>
    <row r="87" spans="2:6" x14ac:dyDescent="0.25">
      <c r="B87" s="9" t="s">
        <v>25</v>
      </c>
      <c r="C87" s="11" t="s">
        <v>19</v>
      </c>
      <c r="D87" s="11">
        <v>1</v>
      </c>
      <c r="E87" s="11">
        <v>5698</v>
      </c>
      <c r="F87" s="8">
        <f t="shared" si="2"/>
        <v>5698</v>
      </c>
    </row>
    <row r="88" spans="2:6" x14ac:dyDescent="0.25">
      <c r="B88" s="9" t="s">
        <v>26</v>
      </c>
      <c r="C88" s="11" t="s">
        <v>22</v>
      </c>
      <c r="D88" s="11">
        <v>1</v>
      </c>
      <c r="E88" s="11">
        <v>1885</v>
      </c>
      <c r="F88" s="8">
        <f t="shared" si="2"/>
        <v>1885</v>
      </c>
    </row>
    <row r="89" spans="2:6" x14ac:dyDescent="0.25">
      <c r="B89" s="9" t="s">
        <v>27</v>
      </c>
      <c r="C89" s="11" t="s">
        <v>19</v>
      </c>
      <c r="D89" s="11">
        <v>1</v>
      </c>
      <c r="E89" s="11">
        <v>5403</v>
      </c>
      <c r="F89" s="8">
        <f t="shared" si="2"/>
        <v>5403</v>
      </c>
    </row>
    <row r="90" spans="2:6" x14ac:dyDescent="0.25">
      <c r="B90" s="9" t="s">
        <v>28</v>
      </c>
      <c r="C90" s="11" t="s">
        <v>19</v>
      </c>
      <c r="D90" s="11">
        <v>1</v>
      </c>
      <c r="E90" s="11">
        <v>350</v>
      </c>
      <c r="F90" s="8">
        <f t="shared" si="2"/>
        <v>350</v>
      </c>
    </row>
    <row r="91" spans="2:6" x14ac:dyDescent="0.25">
      <c r="B91" s="9" t="s">
        <v>29</v>
      </c>
      <c r="C91" s="11" t="s">
        <v>19</v>
      </c>
      <c r="D91" s="11">
        <v>1</v>
      </c>
      <c r="E91" s="11">
        <v>840</v>
      </c>
      <c r="F91" s="8">
        <f t="shared" si="2"/>
        <v>840</v>
      </c>
    </row>
    <row r="92" spans="2:6" x14ac:dyDescent="0.25">
      <c r="B92" s="9" t="s">
        <v>30</v>
      </c>
      <c r="C92" s="11" t="s">
        <v>19</v>
      </c>
      <c r="D92" s="11">
        <v>1</v>
      </c>
      <c r="E92" s="11">
        <v>100</v>
      </c>
      <c r="F92" s="8">
        <f t="shared" si="2"/>
        <v>100</v>
      </c>
    </row>
    <row r="93" spans="2:6" x14ac:dyDescent="0.25">
      <c r="B93" s="9" t="s">
        <v>31</v>
      </c>
      <c r="C93" s="11" t="s">
        <v>19</v>
      </c>
      <c r="D93" s="11">
        <v>1</v>
      </c>
      <c r="E93" s="11">
        <v>1162</v>
      </c>
      <c r="F93" s="8">
        <f t="shared" si="2"/>
        <v>1162</v>
      </c>
    </row>
    <row r="94" spans="2:6" x14ac:dyDescent="0.25">
      <c r="B94" s="9" t="s">
        <v>32</v>
      </c>
      <c r="C94" s="11" t="s">
        <v>33</v>
      </c>
      <c r="D94" s="11">
        <v>100</v>
      </c>
      <c r="E94" s="11">
        <v>13</v>
      </c>
      <c r="F94" s="8">
        <f t="shared" si="2"/>
        <v>1300</v>
      </c>
    </row>
    <row r="95" spans="2:6" x14ac:dyDescent="0.25">
      <c r="B95" s="9" t="s">
        <v>34</v>
      </c>
      <c r="C95" s="11" t="s">
        <v>33</v>
      </c>
      <c r="D95" s="11">
        <v>60</v>
      </c>
      <c r="E95" s="11">
        <v>10</v>
      </c>
      <c r="F95" s="8">
        <f t="shared" si="2"/>
        <v>600</v>
      </c>
    </row>
    <row r="96" spans="2:6" x14ac:dyDescent="0.25">
      <c r="B96" s="9" t="s">
        <v>35</v>
      </c>
      <c r="C96" s="11" t="s">
        <v>22</v>
      </c>
      <c r="D96" s="11">
        <v>1</v>
      </c>
      <c r="E96" s="11">
        <v>800</v>
      </c>
      <c r="F96" s="8">
        <f t="shared" si="2"/>
        <v>800</v>
      </c>
    </row>
    <row r="97" spans="2:6" x14ac:dyDescent="0.25">
      <c r="B97" s="9" t="s">
        <v>36</v>
      </c>
      <c r="C97" s="11" t="s">
        <v>37</v>
      </c>
      <c r="D97" s="11">
        <v>30</v>
      </c>
      <c r="E97" s="11">
        <v>200</v>
      </c>
      <c r="F97" s="8">
        <f t="shared" si="2"/>
        <v>6000</v>
      </c>
    </row>
    <row r="98" spans="2:6" x14ac:dyDescent="0.25">
      <c r="B98" s="9" t="s">
        <v>38</v>
      </c>
      <c r="C98" s="11" t="s">
        <v>33</v>
      </c>
      <c r="D98" s="11">
        <v>80</v>
      </c>
      <c r="E98" s="11">
        <v>142</v>
      </c>
      <c r="F98" s="8">
        <f t="shared" si="2"/>
        <v>11360</v>
      </c>
    </row>
    <row r="99" spans="2:6" x14ac:dyDescent="0.25">
      <c r="B99" s="9" t="s">
        <v>39</v>
      </c>
      <c r="C99" s="11" t="s">
        <v>16</v>
      </c>
      <c r="D99" s="11">
        <v>10</v>
      </c>
      <c r="E99" s="11">
        <v>120</v>
      </c>
      <c r="F99" s="8">
        <f t="shared" si="2"/>
        <v>1200</v>
      </c>
    </row>
    <row r="100" spans="2:6" x14ac:dyDescent="0.25">
      <c r="B100" s="9" t="s">
        <v>40</v>
      </c>
      <c r="C100" s="11" t="s">
        <v>22</v>
      </c>
      <c r="D100" s="11">
        <v>1</v>
      </c>
      <c r="E100" s="11">
        <v>60000</v>
      </c>
      <c r="F100" s="8">
        <f t="shared" si="2"/>
        <v>60000</v>
      </c>
    </row>
    <row r="101" spans="2:6" x14ac:dyDescent="0.25">
      <c r="B101" s="9" t="s">
        <v>41</v>
      </c>
      <c r="C101" s="11" t="s">
        <v>19</v>
      </c>
      <c r="D101" s="11">
        <v>20</v>
      </c>
      <c r="E101" s="11">
        <v>50</v>
      </c>
      <c r="F101" s="8">
        <f t="shared" si="2"/>
        <v>1000</v>
      </c>
    </row>
    <row r="102" spans="2:6" x14ac:dyDescent="0.25">
      <c r="B102" s="9" t="s">
        <v>42</v>
      </c>
      <c r="C102" s="11" t="s">
        <v>19</v>
      </c>
      <c r="D102" s="11">
        <v>8</v>
      </c>
      <c r="E102" s="11">
        <v>690</v>
      </c>
      <c r="F102" s="8">
        <f t="shared" si="2"/>
        <v>5520</v>
      </c>
    </row>
    <row r="103" spans="2:6" x14ac:dyDescent="0.25">
      <c r="B103" s="9" t="s">
        <v>43</v>
      </c>
      <c r="C103" s="11" t="s">
        <v>19</v>
      </c>
      <c r="D103" s="11">
        <v>10</v>
      </c>
      <c r="E103" s="11">
        <v>890</v>
      </c>
      <c r="F103" s="8">
        <f t="shared" si="2"/>
        <v>8900</v>
      </c>
    </row>
    <row r="104" spans="2:6" x14ac:dyDescent="0.25">
      <c r="B104" s="9" t="s">
        <v>44</v>
      </c>
      <c r="C104" s="11" t="s">
        <v>19</v>
      </c>
      <c r="D104" s="11">
        <v>7</v>
      </c>
      <c r="E104" s="11">
        <v>1200</v>
      </c>
      <c r="F104" s="8">
        <f t="shared" si="2"/>
        <v>8400</v>
      </c>
    </row>
    <row r="105" spans="2:6" x14ac:dyDescent="0.25">
      <c r="B105" s="9" t="s">
        <v>45</v>
      </c>
      <c r="C105" s="11" t="s">
        <v>19</v>
      </c>
      <c r="D105" s="11">
        <v>3</v>
      </c>
      <c r="E105" s="11">
        <v>1730</v>
      </c>
      <c r="F105" s="8">
        <f t="shared" si="2"/>
        <v>5190</v>
      </c>
    </row>
    <row r="106" spans="2:6" x14ac:dyDescent="0.25">
      <c r="B106" s="9" t="s">
        <v>46</v>
      </c>
      <c r="C106" s="11" t="s">
        <v>19</v>
      </c>
      <c r="D106" s="11">
        <v>1</v>
      </c>
      <c r="E106" s="11">
        <v>380</v>
      </c>
      <c r="F106" s="8">
        <f t="shared" si="2"/>
        <v>380</v>
      </c>
    </row>
    <row r="107" spans="2:6" x14ac:dyDescent="0.25">
      <c r="B107" s="2" t="s">
        <v>117</v>
      </c>
      <c r="C107" s="2"/>
      <c r="D107" s="2"/>
      <c r="E107" s="2"/>
      <c r="F107" s="2">
        <f>SUM(F82:F106)</f>
        <v>212428</v>
      </c>
    </row>
    <row r="108" spans="2:6" x14ac:dyDescent="0.25">
      <c r="B108" s="2" t="s">
        <v>118</v>
      </c>
      <c r="C108" s="2"/>
      <c r="D108" s="2"/>
      <c r="E108" s="2"/>
      <c r="F108" s="2">
        <f>SUM(F80,F107)</f>
        <v>425162.16999999993</v>
      </c>
    </row>
    <row r="109" spans="2:6" x14ac:dyDescent="0.25">
      <c r="B109" s="2" t="s">
        <v>122</v>
      </c>
      <c r="C109" s="2"/>
      <c r="D109" s="2"/>
      <c r="E109" s="2"/>
      <c r="F109" s="22">
        <v>0.2</v>
      </c>
    </row>
    <row r="110" spans="2:6" x14ac:dyDescent="0.25">
      <c r="B110" s="2" t="s">
        <v>123</v>
      </c>
      <c r="C110" s="2"/>
      <c r="D110" s="2"/>
      <c r="E110" s="2"/>
      <c r="F110" s="2">
        <f>F108*0.2+F108</f>
        <v>510194.60399999993</v>
      </c>
    </row>
  </sheetData>
  <mergeCells count="6">
    <mergeCell ref="A1:F1"/>
    <mergeCell ref="B81:F81"/>
    <mergeCell ref="B65:F65"/>
    <mergeCell ref="B57:F57"/>
    <mergeCell ref="B39:F39"/>
    <mergeCell ref="B29:F2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2019-07-18T11:50:51Z</dcterms:modified>
</cp:coreProperties>
</file>