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9\14 + Ремонт системи ХВС в буд. 188 по вул. Богомаза\"/>
    </mc:Choice>
  </mc:AlternateContent>
  <bookViews>
    <workbookView xWindow="0" yWindow="0" windowWidth="192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0" i="1"/>
  <c r="E50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G4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9" i="1" l="1"/>
  <c r="G50" i="1" s="1"/>
  <c r="G51" i="1" l="1"/>
  <c r="G52" i="1" s="1"/>
</calcChain>
</file>

<file path=xl/sharedStrings.xml><?xml version="1.0" encoding="utf-8"?>
<sst xmlns="http://schemas.openxmlformats.org/spreadsheetml/2006/main" count="57" uniqueCount="56">
  <si>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</si>
  <si>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</si>
  <si>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</si>
  <si>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</si>
  <si>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</si>
  <si>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</si>
  <si>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</si>
  <si>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</si>
  <si>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</si>
  <si>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Трійник ППР Ду 75 Hakan (1/10) (3917 40 00 90, Імпортований товар)</t>
  </si>
  <si>
    <t>Коліно ППР  Ду 75х90°  Hakan (4/16) (3917 40 00 90, Імпортований товар)</t>
  </si>
  <si>
    <t>Трійник ППР Ду 75х25х75 (3917 40 00 90, Імпортований товар)</t>
  </si>
  <si>
    <t>Трійник ППР Ду 75х50х75 (3917 40 00 90, Імпортований товар)</t>
  </si>
  <si>
    <t>Трійник ППР Ду 63х50х63 Hakan (4/16) (3917 40 00 90, Імпортований товар)</t>
  </si>
  <si>
    <t>Трійник ППР Ду 50 Hakan (5/30) (3917 40 00 90, Імпортований товар)</t>
  </si>
  <si>
    <t>Трійник ППР Ду 50х40х50 Hakan (5/30) (3917 40 00 90, Імпортований товар)</t>
  </si>
  <si>
    <t>Трійник ППР Ду 40 Hakan (5/50) (3917 40 00 90, Імпортований товар)</t>
  </si>
  <si>
    <t>Трійник ППР Ду 40х25х40 Hakan (5/50) (3917 40 00 90, Імпортований товар)</t>
  </si>
  <si>
    <t>Трійник ППР Ду 40х20х40 Hakan (5/50) (3917 40 00 90, Імпортований товар)</t>
  </si>
  <si>
    <t>Трійник ППР Ду 25х20х25 Hakan (25/175) (3917 40 00 90, Імпортований товар)</t>
  </si>
  <si>
    <t>Кран ППР Ду 40 кульовий Hakan (1/25) (8481 80 81 00, Імпортований товар)</t>
  </si>
  <si>
    <t>Кран ППР Ду 25 кульовий Hakan (10/70) (8481 80 81 00, Імпортований товар)</t>
  </si>
  <si>
    <t>Кран ППР Ду 20 кульовий Hakan (10/100) (8481 80 81 00, Імпортований товар)</t>
  </si>
  <si>
    <t>Перехід ППР Ду 40х1 1/4" ВР п./ключ Hakan (10/50) (3917 40 00 90, Імпортований товар)</t>
  </si>
  <si>
    <t>Перехід ППР Ду 40х1 1/4" ЗР п./ключ Hakan (10/50) (3917 40 00 90, Імпортований товар)</t>
  </si>
  <si>
    <t>Перехід ППР Ду 25х3/4" ВР Hakan  (25/225) (3917 40 00 90, Імпортований товар)</t>
  </si>
  <si>
    <t>Коліно ППР  Ду 63х90°  Hakan (4/20) (3917 40 00 90, Імпортований товар)</t>
  </si>
  <si>
    <t>Коліно ППР  Ду 50х90°  Hakan (5/40) (3917 40 00 90, Імпортований товар)</t>
  </si>
  <si>
    <t>Коліно ППР  Ду 50х45°  Hakan (10/40) (3917 40 00 90, Імпортований товар)</t>
  </si>
  <si>
    <t>Коліно ППР  Ду 40х90°  Hakan (15/75) (3917 40 00 90, Імпортований товар)</t>
  </si>
  <si>
    <t>Коліно ППР  Ду 40х45°  Hakan (20/80) (3917 40 00 90, Імпортований товар)</t>
  </si>
  <si>
    <t>Труба ППР Дn 75 PN20 Hakan (12) (3917 22 10 00, Імпортований товар)</t>
  </si>
  <si>
    <t>Труба ППР Дn 63 PN20 Hakan (16) (3917 22 10 00, Імпортований товар)</t>
  </si>
  <si>
    <t>Труба ППР Дn 50 PN20 Hakan (20) (3917 22 10 00, Імпортований товар)</t>
  </si>
  <si>
    <t>Труба ППР Дn 40 PN20 Hakan (40) (3917 22 10 00, Імпортований товар)</t>
  </si>
  <si>
    <t>Труба ППР Дn 25 PN20 Hakan (/80) (3917 22 10 00, Імпортований товар)</t>
  </si>
  <si>
    <t>Труба ППР Дn 20 PN20 Hakan (100) (3917 22 10 00, Імпортований товар)</t>
  </si>
  <si>
    <t>Муфта ППР Ду 75х63 З-В Hakan (8/40) (3917 40 00 90, Імпортований товар)</t>
  </si>
  <si>
    <t>Муфта ППР Ду 63х50 З-В Hakan (10/50) (3917 40 00 90, Імпортований товар)</t>
  </si>
  <si>
    <t>Муфта ППР Ду 50х40 З-В Hakan (20/100) (3917 40 00 90, Імпортований товар)</t>
  </si>
  <si>
    <t>Муфта ППР Ду 75 Hakan (5/30) (3917 40 00 90, Імпортований товар)</t>
  </si>
  <si>
    <t>Муфта ППР Ду 63 Hakan (9/45) (3917 40 00 90, Імпортований товар)</t>
  </si>
  <si>
    <t>Муфта ППР Ду 50 Hakan (10/70) (3917 40 00 90, Імпортований товар)</t>
  </si>
  <si>
    <t>Муфта ППР Ду 40 Hakan (25/125) (3917 40 00 90, Імпортований товар)</t>
  </si>
  <si>
    <t>Різьб. з'єдн. "амер" лат. Ду 32 СТК (7412 20 00 00, Імпортований товар)</t>
  </si>
  <si>
    <t>Футорка латунна 32х25 посилен. (7412 20 00 00 , Товар)</t>
  </si>
  <si>
    <t>Кріплення д/труб Ду 65  (70-80)-(100) (7326 90 98 90 , Товар)</t>
  </si>
  <si>
    <t>Кріплення д/труб Ду 50  (59-65)-(120) (7326 90 98 90 , Товар)</t>
  </si>
  <si>
    <t>Кріплення д/труб Ду 40  (47-53)-(160) (7326 90 98 90 , Товар)</t>
  </si>
  <si>
    <t>Кріплення д/труб Ду 32  (40-43)-(200) (7326 90 98 90 , Товар)</t>
  </si>
  <si>
    <t>Засувка 30с41нж Ду 80 (вода, нафта) Ру16 (8481 80 63 00, Імпортований товар)</t>
  </si>
  <si>
    <t>Фланець вільний пластиковий  к  ППР бурту Т Ду 90 (фл. Ду 80) (3917 40 00 90, Імпортований товар)</t>
  </si>
  <si>
    <t>Буртик ППР Ду 90 (зварювання з трубою) (3917 40 00 90, Імпортований товар)</t>
  </si>
  <si>
    <t>Кошти міського бюджету</t>
  </si>
  <si>
    <t>Власні кошти ОСББ</t>
  </si>
  <si>
    <t>Демонтажны роботи, прокладання трубопроводу водопостачання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</si>
</sst>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16" zoomScale="89" zoomScaleNormal="89" workbookViewId="0">
      <selection activeCell="F50" sqref="F50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3.42578125" style="2" customWidth="1"/>
    <col min="4" max="5" width="17.140625" style="2" customWidth="1"/>
    <col min="6" max="6" width="17.28515625" style="2" customWidth="1"/>
    <col min="7" max="7" width="14.42578125" style="2" customWidth="1"/>
    <col min="8" max="8" width="15.7109375" style="2" customWidth="1"/>
    <col min="9" max="16384" width="9.140625" style="2"/>
  </cols>
  <sheetData>
    <row r="1" spans="1:7" x14ac:dyDescent="0.3">
      <c r="A1" s="1"/>
      <c r="B1" s="27" t="s">
        <v>7</v>
      </c>
      <c r="C1" s="28"/>
      <c r="D1" s="28"/>
      <c r="E1" s="28"/>
      <c r="F1" s="28"/>
      <c r="G1" s="29"/>
    </row>
    <row r="2" spans="1:7" ht="18.75" customHeight="1" x14ac:dyDescent="0.3">
      <c r="A2" s="1"/>
      <c r="B2" s="34" t="s">
        <v>6</v>
      </c>
      <c r="C2" s="35" t="s">
        <v>4</v>
      </c>
      <c r="D2" s="35" t="s">
        <v>3</v>
      </c>
      <c r="E2" s="36"/>
      <c r="F2" s="37"/>
      <c r="G2" s="38"/>
    </row>
    <row r="3" spans="1:7" ht="54" customHeight="1" x14ac:dyDescent="0.3">
      <c r="A3" s="3" t="s">
        <v>0</v>
      </c>
      <c r="B3" s="34"/>
      <c r="C3" s="35"/>
      <c r="D3" s="35"/>
      <c r="E3" s="17" t="s">
        <v>53</v>
      </c>
      <c r="F3" s="23" t="s">
        <v>54</v>
      </c>
      <c r="G3" s="22" t="s">
        <v>5</v>
      </c>
    </row>
    <row r="4" spans="1:7" x14ac:dyDescent="0.3">
      <c r="A4" s="4">
        <v>1</v>
      </c>
      <c r="B4" s="24" t="s">
        <v>55</v>
      </c>
      <c r="C4" s="25">
        <v>1</v>
      </c>
      <c r="D4" s="26">
        <v>16657.896000000001</v>
      </c>
      <c r="E4" s="26">
        <f>G4*0.7</f>
        <v>11660.5272</v>
      </c>
      <c r="F4" s="26">
        <f>G4*0.3</f>
        <v>4997.3688000000002</v>
      </c>
      <c r="G4" s="26">
        <f t="shared" ref="G4:G48" si="0">D4*C4</f>
        <v>16657.896000000001</v>
      </c>
    </row>
    <row r="5" spans="1:7" x14ac:dyDescent="0.3">
      <c r="A5" s="5">
        <v>2</v>
      </c>
      <c r="B5" s="14" t="s">
        <v>9</v>
      </c>
      <c r="C5" s="15">
        <v>2</v>
      </c>
      <c r="D5" s="26">
        <v>231.39181680000002</v>
      </c>
      <c r="E5" s="26">
        <f t="shared" ref="E5:E48" si="1">G5*0.7</f>
        <v>323.94854351999999</v>
      </c>
      <c r="F5" s="26">
        <f t="shared" ref="F5:F52" si="2">G5*0.3</f>
        <v>138.83509008000001</v>
      </c>
      <c r="G5" s="26">
        <f t="shared" si="0"/>
        <v>462.78363360000003</v>
      </c>
    </row>
    <row r="6" spans="1:7" ht="25.5" x14ac:dyDescent="0.3">
      <c r="A6" s="4">
        <v>3</v>
      </c>
      <c r="B6" s="14" t="s">
        <v>10</v>
      </c>
      <c r="C6" s="15">
        <v>5</v>
      </c>
      <c r="D6" s="26">
        <v>165.35109</v>
      </c>
      <c r="E6" s="26">
        <f t="shared" si="1"/>
        <v>578.72881499999994</v>
      </c>
      <c r="F6" s="26">
        <f t="shared" si="2"/>
        <v>248.026635</v>
      </c>
      <c r="G6" s="26">
        <f t="shared" si="0"/>
        <v>826.75545</v>
      </c>
    </row>
    <row r="7" spans="1:7" x14ac:dyDescent="0.3">
      <c r="A7" s="5">
        <v>4</v>
      </c>
      <c r="B7" s="14" t="s">
        <v>11</v>
      </c>
      <c r="C7" s="15">
        <v>1</v>
      </c>
      <c r="D7" s="26">
        <v>324.91904640000007</v>
      </c>
      <c r="E7" s="26">
        <f t="shared" si="1"/>
        <v>227.44333248000004</v>
      </c>
      <c r="F7" s="26">
        <f t="shared" si="2"/>
        <v>97.475713920000018</v>
      </c>
      <c r="G7" s="26">
        <f t="shared" si="0"/>
        <v>324.91904640000007</v>
      </c>
    </row>
    <row r="8" spans="1:7" x14ac:dyDescent="0.3">
      <c r="A8" s="4">
        <v>5</v>
      </c>
      <c r="B8" s="14" t="s">
        <v>12</v>
      </c>
      <c r="C8" s="15">
        <v>3</v>
      </c>
      <c r="D8" s="26">
        <v>313.31954280000002</v>
      </c>
      <c r="E8" s="26">
        <f t="shared" si="1"/>
        <v>657.97103988000003</v>
      </c>
      <c r="F8" s="26">
        <f t="shared" si="2"/>
        <v>281.98758852000003</v>
      </c>
      <c r="G8" s="26">
        <f t="shared" si="0"/>
        <v>939.95862840000007</v>
      </c>
    </row>
    <row r="9" spans="1:7" ht="25.5" x14ac:dyDescent="0.3">
      <c r="A9" s="5">
        <v>6</v>
      </c>
      <c r="B9" s="14" t="s">
        <v>13</v>
      </c>
      <c r="C9" s="15">
        <v>6</v>
      </c>
      <c r="D9" s="26">
        <v>178.4462316</v>
      </c>
      <c r="E9" s="26">
        <f t="shared" si="1"/>
        <v>749.47417271999996</v>
      </c>
      <c r="F9" s="26">
        <f t="shared" si="2"/>
        <v>321.20321687999996</v>
      </c>
      <c r="G9" s="26">
        <f t="shared" si="0"/>
        <v>1070.6773896</v>
      </c>
    </row>
    <row r="10" spans="1:7" x14ac:dyDescent="0.3">
      <c r="A10" s="4">
        <v>7</v>
      </c>
      <c r="B10" s="14" t="s">
        <v>14</v>
      </c>
      <c r="C10" s="15">
        <v>2</v>
      </c>
      <c r="D10" s="26">
        <v>68.068147199999999</v>
      </c>
      <c r="E10" s="26">
        <f t="shared" si="1"/>
        <v>95.295406079999992</v>
      </c>
      <c r="F10" s="26">
        <f t="shared" si="2"/>
        <v>40.840888319999998</v>
      </c>
      <c r="G10" s="26">
        <f t="shared" si="0"/>
        <v>136.1362944</v>
      </c>
    </row>
    <row r="11" spans="1:7" ht="25.5" x14ac:dyDescent="0.3">
      <c r="A11" s="5">
        <v>8</v>
      </c>
      <c r="B11" s="14" t="s">
        <v>15</v>
      </c>
      <c r="C11" s="15">
        <v>10</v>
      </c>
      <c r="D11" s="26">
        <v>82.69216320000001</v>
      </c>
      <c r="E11" s="26">
        <f t="shared" si="1"/>
        <v>578.84514239999999</v>
      </c>
      <c r="F11" s="26">
        <f t="shared" si="2"/>
        <v>248.0764896</v>
      </c>
      <c r="G11" s="26">
        <f t="shared" si="0"/>
        <v>826.92163200000005</v>
      </c>
    </row>
    <row r="12" spans="1:7" x14ac:dyDescent="0.3">
      <c r="A12" s="4">
        <v>9</v>
      </c>
      <c r="B12" s="14" t="s">
        <v>16</v>
      </c>
      <c r="C12" s="15">
        <v>6</v>
      </c>
      <c r="D12" s="26">
        <v>33.269636400000003</v>
      </c>
      <c r="E12" s="26">
        <f t="shared" si="1"/>
        <v>139.73247288000002</v>
      </c>
      <c r="F12" s="26">
        <f t="shared" si="2"/>
        <v>59.885345520000008</v>
      </c>
      <c r="G12" s="26">
        <f t="shared" si="0"/>
        <v>199.61781840000003</v>
      </c>
    </row>
    <row r="13" spans="1:7" ht="25.5" x14ac:dyDescent="0.3">
      <c r="A13" s="5">
        <v>10</v>
      </c>
      <c r="B13" s="14" t="s">
        <v>17</v>
      </c>
      <c r="C13" s="15">
        <v>1</v>
      </c>
      <c r="D13" s="26">
        <v>35.729130000000005</v>
      </c>
      <c r="E13" s="26">
        <f t="shared" si="1"/>
        <v>25.010391000000002</v>
      </c>
      <c r="F13" s="26">
        <f t="shared" si="2"/>
        <v>10.718739000000001</v>
      </c>
      <c r="G13" s="26">
        <f t="shared" si="0"/>
        <v>35.729130000000005</v>
      </c>
    </row>
    <row r="14" spans="1:7" ht="25.5" x14ac:dyDescent="0.3">
      <c r="A14" s="4">
        <v>11</v>
      </c>
      <c r="B14" s="14" t="s">
        <v>18</v>
      </c>
      <c r="C14" s="15">
        <v>24</v>
      </c>
      <c r="D14" s="26">
        <v>32.272544400000001</v>
      </c>
      <c r="E14" s="26">
        <f t="shared" si="1"/>
        <v>542.17874591999998</v>
      </c>
      <c r="F14" s="26">
        <f t="shared" si="2"/>
        <v>232.36231967999998</v>
      </c>
      <c r="G14" s="26">
        <f t="shared" si="0"/>
        <v>774.54106560000002</v>
      </c>
    </row>
    <row r="15" spans="1:7" ht="25.5" x14ac:dyDescent="0.3">
      <c r="A15" s="5">
        <v>12</v>
      </c>
      <c r="B15" s="14" t="s">
        <v>19</v>
      </c>
      <c r="C15" s="15">
        <v>1</v>
      </c>
      <c r="D15" s="26">
        <v>15.089325600000002</v>
      </c>
      <c r="E15" s="26">
        <f t="shared" si="1"/>
        <v>10.562527920000001</v>
      </c>
      <c r="F15" s="26">
        <f t="shared" si="2"/>
        <v>4.5267976800000005</v>
      </c>
      <c r="G15" s="26">
        <f t="shared" si="0"/>
        <v>15.089325600000002</v>
      </c>
    </row>
    <row r="16" spans="1:7" ht="25.5" x14ac:dyDescent="0.3">
      <c r="A16" s="4">
        <v>13</v>
      </c>
      <c r="B16" s="14" t="s">
        <v>20</v>
      </c>
      <c r="C16" s="15">
        <v>24</v>
      </c>
      <c r="D16" s="26">
        <v>549.46416480000005</v>
      </c>
      <c r="E16" s="26">
        <f t="shared" si="1"/>
        <v>9230.9979686400002</v>
      </c>
      <c r="F16" s="26">
        <f t="shared" si="2"/>
        <v>3956.1419865600001</v>
      </c>
      <c r="G16" s="26">
        <f t="shared" si="0"/>
        <v>13187.1399552</v>
      </c>
    </row>
    <row r="17" spans="1:7" ht="25.5" x14ac:dyDescent="0.3">
      <c r="A17" s="5">
        <v>14</v>
      </c>
      <c r="B17" s="14" t="s">
        <v>21</v>
      </c>
      <c r="C17" s="15">
        <v>2</v>
      </c>
      <c r="D17" s="26">
        <v>145.70837760000001</v>
      </c>
      <c r="E17" s="26">
        <f t="shared" si="1"/>
        <v>203.99172863999999</v>
      </c>
      <c r="F17" s="26">
        <f t="shared" si="2"/>
        <v>87.425026560000006</v>
      </c>
      <c r="G17" s="26">
        <f t="shared" si="0"/>
        <v>291.41675520000001</v>
      </c>
    </row>
    <row r="18" spans="1:7" ht="25.5" x14ac:dyDescent="0.3">
      <c r="A18" s="4">
        <v>15</v>
      </c>
      <c r="B18" s="14" t="s">
        <v>22</v>
      </c>
      <c r="C18" s="15">
        <v>24</v>
      </c>
      <c r="D18" s="26">
        <v>118.95307560000001</v>
      </c>
      <c r="E18" s="26">
        <f t="shared" si="1"/>
        <v>1998.4116700799998</v>
      </c>
      <c r="F18" s="26">
        <f t="shared" si="2"/>
        <v>856.46214431999999</v>
      </c>
      <c r="G18" s="26">
        <f t="shared" si="0"/>
        <v>2854.8738143999999</v>
      </c>
    </row>
    <row r="19" spans="1:7" ht="25.5" x14ac:dyDescent="0.3">
      <c r="A19" s="5">
        <v>16</v>
      </c>
      <c r="B19" s="14" t="s">
        <v>23</v>
      </c>
      <c r="C19" s="15">
        <v>14</v>
      </c>
      <c r="D19" s="26">
        <v>330.17039760000006</v>
      </c>
      <c r="E19" s="26">
        <f t="shared" si="1"/>
        <v>3235.6698964800007</v>
      </c>
      <c r="F19" s="26">
        <f t="shared" si="2"/>
        <v>1386.7156699200002</v>
      </c>
      <c r="G19" s="26">
        <f t="shared" si="0"/>
        <v>4622.3855664000012</v>
      </c>
    </row>
    <row r="20" spans="1:7" ht="25.5" x14ac:dyDescent="0.3">
      <c r="A20" s="4">
        <v>17</v>
      </c>
      <c r="B20" s="14" t="s">
        <v>24</v>
      </c>
      <c r="C20" s="15">
        <v>1</v>
      </c>
      <c r="D20" s="26">
        <v>367.9601844</v>
      </c>
      <c r="E20" s="26">
        <f t="shared" si="1"/>
        <v>257.57212907999997</v>
      </c>
      <c r="F20" s="26">
        <f t="shared" si="2"/>
        <v>110.38805531999999</v>
      </c>
      <c r="G20" s="26">
        <f t="shared" si="0"/>
        <v>367.9601844</v>
      </c>
    </row>
    <row r="21" spans="1:7" ht="25.5" x14ac:dyDescent="0.3">
      <c r="A21" s="5">
        <v>18</v>
      </c>
      <c r="B21" s="14" t="s">
        <v>25</v>
      </c>
      <c r="C21" s="15">
        <v>1</v>
      </c>
      <c r="D21" s="26">
        <v>77.606994000000014</v>
      </c>
      <c r="E21" s="26">
        <f t="shared" si="1"/>
        <v>54.324895800000007</v>
      </c>
      <c r="F21" s="26">
        <f t="shared" si="2"/>
        <v>23.282098200000004</v>
      </c>
      <c r="G21" s="26">
        <f t="shared" si="0"/>
        <v>77.606994000000014</v>
      </c>
    </row>
    <row r="22" spans="1:7" ht="25.5" x14ac:dyDescent="0.3">
      <c r="A22" s="4">
        <v>19</v>
      </c>
      <c r="B22" s="14" t="s">
        <v>26</v>
      </c>
      <c r="C22" s="15">
        <v>4</v>
      </c>
      <c r="D22" s="26">
        <v>101.30454720000002</v>
      </c>
      <c r="E22" s="26">
        <f t="shared" si="1"/>
        <v>283.65273216000003</v>
      </c>
      <c r="F22" s="26">
        <f t="shared" si="2"/>
        <v>121.56545664000001</v>
      </c>
      <c r="G22" s="26">
        <f t="shared" si="0"/>
        <v>405.21818880000006</v>
      </c>
    </row>
    <row r="23" spans="1:7" ht="25.5" x14ac:dyDescent="0.3">
      <c r="A23" s="5">
        <v>20</v>
      </c>
      <c r="B23" s="14" t="s">
        <v>27</v>
      </c>
      <c r="C23" s="15">
        <v>10</v>
      </c>
      <c r="D23" s="26">
        <v>54.441223200000003</v>
      </c>
      <c r="E23" s="26">
        <f t="shared" si="1"/>
        <v>381.0885624</v>
      </c>
      <c r="F23" s="26">
        <f t="shared" si="2"/>
        <v>163.32366959999999</v>
      </c>
      <c r="G23" s="26">
        <f t="shared" si="0"/>
        <v>544.41223200000002</v>
      </c>
    </row>
    <row r="24" spans="1:7" ht="25.5" x14ac:dyDescent="0.3">
      <c r="A24" s="4">
        <v>21</v>
      </c>
      <c r="B24" s="14" t="s">
        <v>28</v>
      </c>
      <c r="C24" s="15">
        <v>20</v>
      </c>
      <c r="D24" s="26">
        <v>57.964281600000007</v>
      </c>
      <c r="E24" s="26">
        <f t="shared" si="1"/>
        <v>811.49994240000001</v>
      </c>
      <c r="F24" s="26">
        <f t="shared" si="2"/>
        <v>347.78568960000001</v>
      </c>
      <c r="G24" s="26">
        <f t="shared" si="0"/>
        <v>1159.2856320000001</v>
      </c>
    </row>
    <row r="25" spans="1:7" ht="25.5" x14ac:dyDescent="0.3">
      <c r="A25" s="5">
        <v>22</v>
      </c>
      <c r="B25" s="14" t="s">
        <v>29</v>
      </c>
      <c r="C25" s="15">
        <v>50</v>
      </c>
      <c r="D25" s="26">
        <v>31.242216000000003</v>
      </c>
      <c r="E25" s="26">
        <f t="shared" si="1"/>
        <v>1093.47756</v>
      </c>
      <c r="F25" s="26">
        <f t="shared" si="2"/>
        <v>468.63324</v>
      </c>
      <c r="G25" s="26">
        <f t="shared" si="0"/>
        <v>1562.1108000000002</v>
      </c>
    </row>
    <row r="26" spans="1:7" ht="25.5" x14ac:dyDescent="0.3">
      <c r="A26" s="4">
        <v>23</v>
      </c>
      <c r="B26" s="14" t="s">
        <v>30</v>
      </c>
      <c r="C26" s="15">
        <v>50</v>
      </c>
      <c r="D26" s="26">
        <v>41.844627600000003</v>
      </c>
      <c r="E26" s="26">
        <f t="shared" si="1"/>
        <v>1464.561966</v>
      </c>
      <c r="F26" s="26">
        <f t="shared" si="2"/>
        <v>627.66941400000007</v>
      </c>
      <c r="G26" s="26">
        <f t="shared" si="0"/>
        <v>2092.2313800000002</v>
      </c>
    </row>
    <row r="27" spans="1:7" x14ac:dyDescent="0.3">
      <c r="A27" s="5">
        <v>24</v>
      </c>
      <c r="B27" s="14" t="s">
        <v>31</v>
      </c>
      <c r="C27" s="15">
        <v>60</v>
      </c>
      <c r="D27" s="26">
        <v>512.20812000000001</v>
      </c>
      <c r="E27" s="26">
        <f t="shared" si="1"/>
        <v>21512.741039999997</v>
      </c>
      <c r="F27" s="26">
        <f t="shared" si="2"/>
        <v>9219.7461599999988</v>
      </c>
      <c r="G27" s="26">
        <f t="shared" si="0"/>
        <v>30732.4872</v>
      </c>
    </row>
    <row r="28" spans="1:7" x14ac:dyDescent="0.3">
      <c r="A28" s="4">
        <v>25</v>
      </c>
      <c r="B28" s="14" t="s">
        <v>32</v>
      </c>
      <c r="C28" s="15">
        <v>104</v>
      </c>
      <c r="D28" s="26">
        <v>353.36879999999996</v>
      </c>
      <c r="E28" s="26">
        <f t="shared" si="1"/>
        <v>25725.248639999998</v>
      </c>
      <c r="F28" s="26">
        <f t="shared" si="2"/>
        <v>11025.106559999998</v>
      </c>
      <c r="G28" s="26">
        <f t="shared" si="0"/>
        <v>36750.355199999998</v>
      </c>
    </row>
    <row r="29" spans="1:7" x14ac:dyDescent="0.3">
      <c r="A29" s="5">
        <v>26</v>
      </c>
      <c r="B29" s="14" t="s">
        <v>33</v>
      </c>
      <c r="C29" s="15">
        <v>50</v>
      </c>
      <c r="D29" s="26">
        <v>263.66436120000003</v>
      </c>
      <c r="E29" s="26">
        <f t="shared" si="1"/>
        <v>9228.2526419999995</v>
      </c>
      <c r="F29" s="26">
        <f t="shared" si="2"/>
        <v>3954.9654180000002</v>
      </c>
      <c r="G29" s="26">
        <f t="shared" si="0"/>
        <v>13183.218060000001</v>
      </c>
    </row>
    <row r="30" spans="1:7" x14ac:dyDescent="0.3">
      <c r="A30" s="4">
        <v>27</v>
      </c>
      <c r="B30" s="14" t="s">
        <v>34</v>
      </c>
      <c r="C30" s="15">
        <v>100</v>
      </c>
      <c r="D30" s="26">
        <v>169.8712404</v>
      </c>
      <c r="E30" s="26">
        <f t="shared" si="1"/>
        <v>11890.986827999999</v>
      </c>
      <c r="F30" s="26">
        <f t="shared" si="2"/>
        <v>5096.1372119999996</v>
      </c>
      <c r="G30" s="26">
        <f t="shared" si="0"/>
        <v>16987.124039999999</v>
      </c>
    </row>
    <row r="31" spans="1:7" x14ac:dyDescent="0.3">
      <c r="A31" s="5">
        <v>28</v>
      </c>
      <c r="B31" s="14" t="s">
        <v>35</v>
      </c>
      <c r="C31" s="15">
        <v>4</v>
      </c>
      <c r="D31" s="26">
        <v>63.01621440000001</v>
      </c>
      <c r="E31" s="26">
        <f t="shared" si="1"/>
        <v>176.44540032</v>
      </c>
      <c r="F31" s="26">
        <f t="shared" si="2"/>
        <v>75.619457280000006</v>
      </c>
      <c r="G31" s="26">
        <f t="shared" si="0"/>
        <v>252.06485760000004</v>
      </c>
    </row>
    <row r="32" spans="1:7" ht="25.5" x14ac:dyDescent="0.3">
      <c r="A32" s="4">
        <v>29</v>
      </c>
      <c r="B32" s="14" t="s">
        <v>36</v>
      </c>
      <c r="C32" s="15">
        <v>8</v>
      </c>
      <c r="D32" s="26">
        <v>35.2970568</v>
      </c>
      <c r="E32" s="26">
        <f t="shared" si="1"/>
        <v>197.66351807999999</v>
      </c>
      <c r="F32" s="26">
        <f t="shared" si="2"/>
        <v>84.712936319999997</v>
      </c>
      <c r="G32" s="26">
        <f t="shared" si="0"/>
        <v>282.3764544</v>
      </c>
    </row>
    <row r="33" spans="1:7" ht="25.5" x14ac:dyDescent="0.3">
      <c r="A33" s="5">
        <v>30</v>
      </c>
      <c r="B33" s="14" t="s">
        <v>37</v>
      </c>
      <c r="C33" s="15">
        <v>1</v>
      </c>
      <c r="D33" s="26">
        <v>74.582481600000008</v>
      </c>
      <c r="E33" s="26">
        <f t="shared" si="1"/>
        <v>52.207737120000004</v>
      </c>
      <c r="F33" s="26">
        <f t="shared" si="2"/>
        <v>22.37474448</v>
      </c>
      <c r="G33" s="26">
        <f t="shared" si="0"/>
        <v>74.582481600000008</v>
      </c>
    </row>
    <row r="34" spans="1:7" ht="25.5" x14ac:dyDescent="0.3">
      <c r="A34" s="4">
        <v>31</v>
      </c>
      <c r="B34" s="14" t="s">
        <v>38</v>
      </c>
      <c r="C34" s="15">
        <v>1</v>
      </c>
      <c r="D34" s="26">
        <v>39.285424800000008</v>
      </c>
      <c r="E34" s="26">
        <f t="shared" si="1"/>
        <v>27.499797360000006</v>
      </c>
      <c r="F34" s="26">
        <f t="shared" si="2"/>
        <v>11.785627440000003</v>
      </c>
      <c r="G34" s="26">
        <f t="shared" si="0"/>
        <v>39.285424800000008</v>
      </c>
    </row>
    <row r="35" spans="1:7" ht="25.5" x14ac:dyDescent="0.3">
      <c r="A35" s="5">
        <v>32</v>
      </c>
      <c r="B35" s="14" t="s">
        <v>39</v>
      </c>
      <c r="C35" s="15">
        <v>10</v>
      </c>
      <c r="D35" s="26">
        <v>23.697553200000005</v>
      </c>
      <c r="E35" s="26">
        <f t="shared" si="1"/>
        <v>165.88287240000002</v>
      </c>
      <c r="F35" s="26">
        <f t="shared" si="2"/>
        <v>71.092659600000005</v>
      </c>
      <c r="G35" s="26">
        <f t="shared" si="0"/>
        <v>236.97553200000004</v>
      </c>
    </row>
    <row r="36" spans="1:7" x14ac:dyDescent="0.3">
      <c r="A36" s="4">
        <v>33</v>
      </c>
      <c r="B36" s="14" t="s">
        <v>40</v>
      </c>
      <c r="C36" s="15">
        <v>15</v>
      </c>
      <c r="D36" s="26">
        <v>87.710859600000006</v>
      </c>
      <c r="E36" s="26">
        <f t="shared" si="1"/>
        <v>920.96402579999994</v>
      </c>
      <c r="F36" s="26">
        <f t="shared" si="2"/>
        <v>394.69886819999999</v>
      </c>
      <c r="G36" s="26">
        <f t="shared" si="0"/>
        <v>1315.6628940000001</v>
      </c>
    </row>
    <row r="37" spans="1:7" x14ac:dyDescent="0.3">
      <c r="A37" s="5">
        <v>34</v>
      </c>
      <c r="B37" s="14" t="s">
        <v>41</v>
      </c>
      <c r="C37" s="15">
        <v>18</v>
      </c>
      <c r="D37" s="26">
        <v>56.967189600000005</v>
      </c>
      <c r="E37" s="26">
        <f t="shared" si="1"/>
        <v>717.78658896000002</v>
      </c>
      <c r="F37" s="26">
        <f t="shared" si="2"/>
        <v>307.62282384000002</v>
      </c>
      <c r="G37" s="26">
        <f t="shared" si="0"/>
        <v>1025.4094128000002</v>
      </c>
    </row>
    <row r="38" spans="1:7" x14ac:dyDescent="0.3">
      <c r="A38" s="4">
        <v>35</v>
      </c>
      <c r="B38" s="14" t="s">
        <v>42</v>
      </c>
      <c r="C38" s="15">
        <v>20</v>
      </c>
      <c r="D38" s="26">
        <v>30.743670000000002</v>
      </c>
      <c r="E38" s="26">
        <f t="shared" si="1"/>
        <v>430.41138000000001</v>
      </c>
      <c r="F38" s="26">
        <f t="shared" si="2"/>
        <v>184.46202000000002</v>
      </c>
      <c r="G38" s="26">
        <f t="shared" si="0"/>
        <v>614.87340000000006</v>
      </c>
    </row>
    <row r="39" spans="1:7" x14ac:dyDescent="0.3">
      <c r="A39" s="5">
        <v>36</v>
      </c>
      <c r="B39" s="14" t="s">
        <v>43</v>
      </c>
      <c r="C39" s="15">
        <v>20</v>
      </c>
      <c r="D39" s="26">
        <v>18.147074400000001</v>
      </c>
      <c r="E39" s="26">
        <f t="shared" si="1"/>
        <v>254.05904160000003</v>
      </c>
      <c r="F39" s="26">
        <f t="shared" si="2"/>
        <v>108.88244640000001</v>
      </c>
      <c r="G39" s="26">
        <f t="shared" si="0"/>
        <v>362.94148800000005</v>
      </c>
    </row>
    <row r="40" spans="1:7" x14ac:dyDescent="0.3">
      <c r="A40" s="4">
        <v>37</v>
      </c>
      <c r="B40" s="14" t="s">
        <v>44</v>
      </c>
      <c r="C40" s="15">
        <v>14</v>
      </c>
      <c r="D40" s="26">
        <v>253.75991400000001</v>
      </c>
      <c r="E40" s="26">
        <f t="shared" si="1"/>
        <v>2486.8471571999999</v>
      </c>
      <c r="F40" s="26">
        <f t="shared" si="2"/>
        <v>1065.7916388000001</v>
      </c>
      <c r="G40" s="26">
        <f t="shared" si="0"/>
        <v>3552.6387960000002</v>
      </c>
    </row>
    <row r="41" spans="1:7" x14ac:dyDescent="0.3">
      <c r="A41" s="5">
        <v>38</v>
      </c>
      <c r="B41" s="14" t="s">
        <v>45</v>
      </c>
      <c r="C41" s="15">
        <v>1</v>
      </c>
      <c r="D41" s="26">
        <v>86.314930799999999</v>
      </c>
      <c r="E41" s="26">
        <f t="shared" si="1"/>
        <v>60.420451559999997</v>
      </c>
      <c r="F41" s="26">
        <f t="shared" si="2"/>
        <v>25.894479239999999</v>
      </c>
      <c r="G41" s="26">
        <f t="shared" si="0"/>
        <v>86.314930799999999</v>
      </c>
    </row>
    <row r="42" spans="1:7" x14ac:dyDescent="0.3">
      <c r="A42" s="4">
        <v>39</v>
      </c>
      <c r="B42" s="14" t="s">
        <v>46</v>
      </c>
      <c r="C42" s="15">
        <v>45</v>
      </c>
      <c r="D42" s="26">
        <v>37.723314000000002</v>
      </c>
      <c r="E42" s="26">
        <f t="shared" si="1"/>
        <v>1188.2843909999999</v>
      </c>
      <c r="F42" s="26">
        <f t="shared" si="2"/>
        <v>509.26473900000002</v>
      </c>
      <c r="G42" s="26">
        <f t="shared" si="0"/>
        <v>1697.5491300000001</v>
      </c>
    </row>
    <row r="43" spans="1:7" x14ac:dyDescent="0.3">
      <c r="A43" s="5">
        <v>40</v>
      </c>
      <c r="B43" s="14" t="s">
        <v>47</v>
      </c>
      <c r="C43" s="15">
        <v>50</v>
      </c>
      <c r="D43" s="26">
        <v>27.5197392</v>
      </c>
      <c r="E43" s="26">
        <f t="shared" si="1"/>
        <v>963.1908719999999</v>
      </c>
      <c r="F43" s="26">
        <f t="shared" si="2"/>
        <v>412.796088</v>
      </c>
      <c r="G43" s="26">
        <f t="shared" si="0"/>
        <v>1375.98696</v>
      </c>
    </row>
    <row r="44" spans="1:7" x14ac:dyDescent="0.3">
      <c r="A44" s="4">
        <v>41</v>
      </c>
      <c r="B44" s="14" t="s">
        <v>48</v>
      </c>
      <c r="C44" s="15">
        <v>55</v>
      </c>
      <c r="D44" s="26">
        <v>25.292900400000004</v>
      </c>
      <c r="E44" s="26">
        <f t="shared" si="1"/>
        <v>973.77666540000007</v>
      </c>
      <c r="F44" s="26">
        <f t="shared" si="2"/>
        <v>417.33285660000007</v>
      </c>
      <c r="G44" s="26">
        <f t="shared" si="0"/>
        <v>1391.1095220000002</v>
      </c>
    </row>
    <row r="45" spans="1:7" x14ac:dyDescent="0.3">
      <c r="A45" s="5">
        <v>42</v>
      </c>
      <c r="B45" s="14" t="s">
        <v>49</v>
      </c>
      <c r="C45" s="15">
        <v>55</v>
      </c>
      <c r="D45" s="26">
        <v>23.799827999999998</v>
      </c>
      <c r="E45" s="26">
        <f t="shared" si="1"/>
        <v>916.29337799999973</v>
      </c>
      <c r="F45" s="26">
        <f t="shared" si="2"/>
        <v>392.69716199999993</v>
      </c>
      <c r="G45" s="26">
        <f t="shared" si="0"/>
        <v>1308.9905399999998</v>
      </c>
    </row>
    <row r="46" spans="1:7" ht="25.5" x14ac:dyDescent="0.3">
      <c r="A46" s="4">
        <v>43</v>
      </c>
      <c r="B46" s="14" t="s">
        <v>50</v>
      </c>
      <c r="C46" s="15">
        <v>1</v>
      </c>
      <c r="D46" s="26">
        <v>5194.3840104000001</v>
      </c>
      <c r="E46" s="26">
        <f t="shared" si="1"/>
        <v>3636.0688072799999</v>
      </c>
      <c r="F46" s="26">
        <f t="shared" si="2"/>
        <v>1558.31520312</v>
      </c>
      <c r="G46" s="26">
        <f t="shared" si="0"/>
        <v>5194.3840104000001</v>
      </c>
    </row>
    <row r="47" spans="1:7" ht="25.5" x14ac:dyDescent="0.3">
      <c r="A47" s="5">
        <v>44</v>
      </c>
      <c r="B47" s="14" t="s">
        <v>51</v>
      </c>
      <c r="C47" s="15">
        <v>1</v>
      </c>
      <c r="D47" s="26">
        <v>488.50861199999997</v>
      </c>
      <c r="E47" s="26">
        <f t="shared" si="1"/>
        <v>341.95602839999998</v>
      </c>
      <c r="F47" s="26">
        <f t="shared" si="2"/>
        <v>146.55258359999999</v>
      </c>
      <c r="G47" s="26">
        <f t="shared" si="0"/>
        <v>488.50861199999997</v>
      </c>
    </row>
    <row r="48" spans="1:7" ht="25.5" x14ac:dyDescent="0.3">
      <c r="A48" s="5">
        <v>45</v>
      </c>
      <c r="B48" s="14" t="s">
        <v>52</v>
      </c>
      <c r="C48" s="15">
        <v>1</v>
      </c>
      <c r="D48" s="26">
        <v>277.49399999999997</v>
      </c>
      <c r="E48" s="26">
        <f t="shared" si="1"/>
        <v>194.24579999999997</v>
      </c>
      <c r="F48" s="26">
        <f t="shared" si="2"/>
        <v>83.248199999999983</v>
      </c>
      <c r="G48" s="26">
        <f t="shared" si="0"/>
        <v>277.49399999999997</v>
      </c>
    </row>
    <row r="49" spans="1:7" x14ac:dyDescent="0.3">
      <c r="A49" s="5"/>
      <c r="B49" s="30" t="s">
        <v>1</v>
      </c>
      <c r="C49" s="31"/>
      <c r="D49" s="20"/>
      <c r="E49" s="20"/>
      <c r="F49" s="20"/>
      <c r="G49" s="16">
        <f>SUM(G4:G48)</f>
        <v>166665.99986280012</v>
      </c>
    </row>
    <row r="50" spans="1:7" x14ac:dyDescent="0.3">
      <c r="A50" s="5"/>
      <c r="B50" s="30" t="s">
        <v>1</v>
      </c>
      <c r="C50" s="31"/>
      <c r="D50" s="20"/>
      <c r="E50" s="26">
        <f t="shared" ref="E50" si="3">G50*0.7</f>
        <v>116666.19990396008</v>
      </c>
      <c r="F50" s="26">
        <f t="shared" si="2"/>
        <v>49999.799958840034</v>
      </c>
      <c r="G50" s="19">
        <f>G49</f>
        <v>166665.99986280012</v>
      </c>
    </row>
    <row r="51" spans="1:7" ht="24" customHeight="1" x14ac:dyDescent="0.3">
      <c r="A51" s="6"/>
      <c r="B51" s="32" t="s">
        <v>8</v>
      </c>
      <c r="C51" s="33"/>
      <c r="D51" s="21"/>
      <c r="E51" s="21"/>
      <c r="F51" s="21"/>
      <c r="G51" s="18">
        <f>G50*0.2</f>
        <v>33333.199972560025</v>
      </c>
    </row>
    <row r="52" spans="1:7" x14ac:dyDescent="0.3">
      <c r="A52" s="5"/>
      <c r="B52" s="30" t="s">
        <v>2</v>
      </c>
      <c r="C52" s="31"/>
      <c r="D52" s="20"/>
      <c r="E52" s="26">
        <f t="shared" ref="E52" si="4">G52*0.7</f>
        <v>139999.43988475209</v>
      </c>
      <c r="F52" s="26">
        <f t="shared" si="2"/>
        <v>59999.759950608037</v>
      </c>
      <c r="G52" s="18">
        <f>G51+G50</f>
        <v>199999.19983536014</v>
      </c>
    </row>
    <row r="53" spans="1:7" x14ac:dyDescent="0.3">
      <c r="A53" s="7"/>
      <c r="B53" s="8"/>
      <c r="C53" s="8"/>
      <c r="D53" s="8"/>
      <c r="E53" s="8"/>
      <c r="F53" s="8"/>
      <c r="G53" s="7"/>
    </row>
    <row r="54" spans="1:7" x14ac:dyDescent="0.3">
      <c r="A54" s="7"/>
      <c r="B54" s="8"/>
      <c r="C54" s="8"/>
      <c r="D54" s="8"/>
      <c r="E54" s="8"/>
      <c r="F54" s="8"/>
      <c r="G54" s="7"/>
    </row>
    <row r="55" spans="1:7" ht="18" customHeight="1" x14ac:dyDescent="0.3">
      <c r="A55" s="9"/>
      <c r="B55" s="11"/>
      <c r="C55" s="11"/>
      <c r="D55" s="11"/>
      <c r="E55" s="11"/>
      <c r="F55" s="11"/>
      <c r="G55" s="9"/>
    </row>
    <row r="56" spans="1:7" ht="18.75" customHeight="1" x14ac:dyDescent="0.3">
      <c r="A56" s="10"/>
      <c r="B56" s="11"/>
      <c r="C56" s="11"/>
      <c r="D56" s="11"/>
      <c r="E56" s="11"/>
      <c r="F56" s="11"/>
      <c r="G56" s="10"/>
    </row>
    <row r="57" spans="1:7" ht="18.75" customHeight="1" x14ac:dyDescent="0.3">
      <c r="A57" s="10"/>
      <c r="B57" s="11"/>
      <c r="C57" s="11"/>
      <c r="D57" s="11"/>
      <c r="E57" s="11"/>
      <c r="F57" s="11"/>
      <c r="G57" s="10"/>
    </row>
    <row r="58" spans="1:7" ht="18.75" customHeight="1" x14ac:dyDescent="0.3">
      <c r="A58" s="10"/>
      <c r="B58" s="11"/>
      <c r="C58" s="11"/>
      <c r="D58" s="11"/>
      <c r="E58" s="11"/>
      <c r="F58" s="11"/>
      <c r="G58" s="10"/>
    </row>
    <row r="59" spans="1:7" ht="18.75" customHeight="1" x14ac:dyDescent="0.3">
      <c r="A59" s="10"/>
      <c r="B59" s="11"/>
      <c r="C59" s="11"/>
      <c r="D59" s="11"/>
      <c r="E59" s="11"/>
      <c r="F59" s="11"/>
      <c r="G59" s="10"/>
    </row>
    <row r="60" spans="1:7" ht="18.75" customHeight="1" x14ac:dyDescent="0.3">
      <c r="A60" s="10"/>
      <c r="B60" s="11"/>
      <c r="C60" s="11"/>
      <c r="D60" s="11"/>
      <c r="E60" s="11"/>
      <c r="F60" s="11"/>
      <c r="G60" s="10"/>
    </row>
    <row r="61" spans="1:7" x14ac:dyDescent="0.3">
      <c r="A61" s="7"/>
      <c r="B61" s="8"/>
      <c r="C61" s="8"/>
      <c r="D61" s="8"/>
      <c r="E61" s="8"/>
      <c r="F61" s="8"/>
      <c r="G61" s="7"/>
    </row>
    <row r="62" spans="1:7" x14ac:dyDescent="0.3">
      <c r="B62" s="12"/>
      <c r="C62" s="12"/>
      <c r="D62" s="13"/>
      <c r="E62" s="13"/>
      <c r="F62" s="13"/>
      <c r="G62" s="13"/>
    </row>
    <row r="63" spans="1:7" x14ac:dyDescent="0.3">
      <c r="B63" s="13"/>
      <c r="C63" s="13"/>
      <c r="D63" s="13"/>
      <c r="E63" s="13"/>
      <c r="F63" s="13"/>
      <c r="G63" s="13"/>
    </row>
    <row r="64" spans="1:7" x14ac:dyDescent="0.3">
      <c r="B64" s="13"/>
      <c r="C64" s="13"/>
      <c r="D64" s="13"/>
      <c r="E64" s="13"/>
      <c r="F64" s="13"/>
      <c r="G64" s="13"/>
    </row>
    <row r="65" spans="2:7" x14ac:dyDescent="0.3">
      <c r="B65" s="13"/>
      <c r="C65" s="13"/>
      <c r="D65" s="13"/>
      <c r="E65" s="13"/>
      <c r="F65" s="13"/>
      <c r="G65" s="13"/>
    </row>
    <row r="66" spans="2:7" x14ac:dyDescent="0.3">
      <c r="B66" s="13"/>
      <c r="C66" s="13"/>
      <c r="D66" s="13"/>
      <c r="E66" s="13"/>
      <c r="F66" s="13"/>
      <c r="G66" s="13"/>
    </row>
    <row r="67" spans="2:7" x14ac:dyDescent="0.3">
      <c r="B67" s="13"/>
      <c r="C67" s="13"/>
      <c r="D67" s="13"/>
      <c r="E67" s="13"/>
      <c r="F67" s="13"/>
      <c r="G67" s="13"/>
    </row>
    <row r="68" spans="2:7" x14ac:dyDescent="0.3">
      <c r="B68" s="13"/>
      <c r="C68" s="13"/>
      <c r="D68" s="13"/>
      <c r="E68" s="13"/>
      <c r="F68" s="13"/>
      <c r="G68" s="13"/>
    </row>
  </sheetData>
  <mergeCells count="9">
    <mergeCell ref="B1:G1"/>
    <mergeCell ref="B52:C52"/>
    <mergeCell ref="B51:C51"/>
    <mergeCell ref="B50:C50"/>
    <mergeCell ref="B49:C49"/>
    <mergeCell ref="B2:B3"/>
    <mergeCell ref="C2:C3"/>
    <mergeCell ref="D2:D3"/>
    <mergeCell ref="E2:G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ПРАВИТЕЛЬ</cp:lastModifiedBy>
  <cp:lastPrinted>2016-09-24T18:37:54Z</cp:lastPrinted>
  <dcterms:created xsi:type="dcterms:W3CDTF">2016-09-21T11:18:44Z</dcterms:created>
  <dcterms:modified xsi:type="dcterms:W3CDTF">2019-07-30T14:33:28Z</dcterms:modified>
</cp:coreProperties>
</file>