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42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E74" i="1"/>
  <c r="E72" i="1"/>
  <c r="E69" i="1"/>
  <c r="E70" i="1"/>
  <c r="E71" i="1"/>
  <c r="E67" i="1"/>
  <c r="E68" i="1"/>
  <c r="E66" i="1"/>
  <c r="E63" i="1"/>
  <c r="E64" i="1"/>
  <c r="E65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2" i="1"/>
  <c r="E43" i="1"/>
  <c r="E44" i="1"/>
  <c r="E45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3" i="1" l="1"/>
  <c r="E76" i="1" s="1"/>
  <c r="E78" i="1" l="1"/>
  <c r="E77" i="1"/>
</calcChain>
</file>

<file path=xl/sharedStrings.xml><?xml version="1.0" encoding="utf-8"?>
<sst xmlns="http://schemas.openxmlformats.org/spreadsheetml/2006/main" count="82" uniqueCount="82">
  <si>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</si>
  <si>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</si>
  <si>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</si>
  <si>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</si>
  <si>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</si>
  <si>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</si>
  <si>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</si>
  <si>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</si>
  <si>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</si>
  <si>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Розробка ґрунту вручну в траншеях
глибиною до 2 м без крiплень з укосами,
група ґрунту 2  (100 м3)</t>
  </si>
  <si>
    <t>Укладання труб полiетиленових дiаметром
110 мм /кожух/ (100м)</t>
  </si>
  <si>
    <t>Укладання труб полiетиленових дiаметром
50 мм (100м)</t>
  </si>
  <si>
    <t>Труби РЕ 100 PN16 Ф 50х4,6 мм (м)</t>
  </si>
  <si>
    <t>Труби РЕ 100 PN16 Ф32 мм (м)</t>
  </si>
  <si>
    <t>Труби РЕ 100 PN16, Ф25х2,3 мм (м)</t>
  </si>
  <si>
    <t>Труби  РЕ 100 PN16 Ф20х2 мм (м)</t>
  </si>
  <si>
    <t>Муфта з полiетилену Ф50мм (шт)</t>
  </si>
  <si>
    <t>Муфта з полiетилену Ф32мм  (шт)</t>
  </si>
  <si>
    <t>Муфта з поліетилену Ф50мм х 1 1/4" ВР (шт)</t>
  </si>
  <si>
    <t>Муфта з поліетилену Ф50мм х 1 1/4" ЗР (шт)</t>
  </si>
  <si>
    <t>Муфта з полiетилену Ф32мм х 1" ЗР (шт)</t>
  </si>
  <si>
    <t>Муфта з поліетилену Ф20мм х 3/4" ЗР (шт)</t>
  </si>
  <si>
    <t>Заглушка з поліетилену Ф32 мм (шт)</t>
  </si>
  <si>
    <t>Установлення полiетиленових вiдводiв,
колiн, патрубкiв, переходiв діаметром 110
мм (10 шт)</t>
  </si>
  <si>
    <t>Колiна з полiетилену Ф32мм х 1" ЗР (шт)</t>
  </si>
  <si>
    <t>Колена з поліетилену Ф20мм х 1/2" ЗР (шт)</t>
  </si>
  <si>
    <t>Колена з поліетилену Ф20мм х 3/4" ЗР (шт)</t>
  </si>
  <si>
    <t>Колена з поліетилену Ф20мм х 1/2" ВР (шт)</t>
  </si>
  <si>
    <t>Колiна з полiетилену  Ф50мм (шт)</t>
  </si>
  <si>
    <t>Колiна з полiетилену Ф32мм (шт)</t>
  </si>
  <si>
    <t>Установлення полiетиленових трiйникiв
діаметром 110 мм (10 шт)</t>
  </si>
  <si>
    <t xml:space="preserve">Трійник з поліетилену Ф32мм </t>
  </si>
  <si>
    <t>Трійник з поліетилену Ф32 х 1" ЗР</t>
  </si>
  <si>
    <t>Установлення полiетиленових вiдводiв,
колiн, патрубкiв (хомутів), переходiв
діаметром 110 мм (10шт)</t>
  </si>
  <si>
    <t>Хомут Ф50мм х 1" (шт)</t>
  </si>
  <si>
    <t>Хомут Ф50мм х 3/4" (шт)</t>
  </si>
  <si>
    <t>Хомут Ф50мм х 1/2" (шт)</t>
  </si>
  <si>
    <t>Засипання вручну траншей, пазух котлованiв та ям, група ґрунту 1 (100м3)</t>
  </si>
  <si>
    <t>Хомут Ф32мм х 3/4" (шт)</t>
  </si>
  <si>
    <t>Установлення колодязів (шт)</t>
  </si>
  <si>
    <t>Колодязь прямокутний малий (шт)</t>
  </si>
  <si>
    <t>Колодязь круглийй великий (шт)</t>
  </si>
  <si>
    <t>Прилади, що монтуються на технологiчному
трубопроводi, дiаметр трубопроводу до 32
мм (установлення електромагнитних
клапанів Ф1") (шт)</t>
  </si>
  <si>
    <t>Клапан електромагнітний Hunter PGV Ф1" з
регуляторм потоку (шт)</t>
  </si>
  <si>
    <t>Нiпель, Ф1" (шт)</t>
  </si>
  <si>
    <t>Вузли обв'язування приладiв (установлення
автономних контролерів) (шт)</t>
  </si>
  <si>
    <t>Контролер Hunter Pro-C(4-16)(14 зон) (шт)</t>
  </si>
  <si>
    <t>Модуль розширення  Hunter PCM-300 (шт)</t>
  </si>
  <si>
    <t>Монтаж зрошувача, насадки випускної без
декоративних грат (дощувачів) (10 шт)</t>
  </si>
  <si>
    <t>Розприскувач роторний Hunter PGJ-04V (шт)</t>
  </si>
  <si>
    <t xml:space="preserve">Установлення колонок водорозбiрних
"водяна розетка" з ключем (шт)                        </t>
  </si>
  <si>
    <t>Установлення лічильників [водомiрiв] на
рiзьбi діаметром до 40 мм (шт)</t>
  </si>
  <si>
    <t>Лічильник Сенсус ДН-25 (шт)</t>
  </si>
  <si>
    <t>Клапан зворотний 1" (шт)</t>
  </si>
  <si>
    <t>Штуцер металеий 1" (шт)</t>
  </si>
  <si>
    <t>Установлення фiльтрiв для очищення води
дiаметром 25 мм (фільтр)</t>
  </si>
  <si>
    <t>Фiльтр грубої очистки (шт)</t>
  </si>
  <si>
    <t>Фiльтр Irritec 1" (шт)</t>
  </si>
  <si>
    <t xml:space="preserve">Установлення муфтових кранів водорозбірних (100 шт)                                  </t>
  </si>
  <si>
    <t>Кран кульовий, діаметр 1" ВЗ (шт)</t>
  </si>
  <si>
    <t>Кран кульовий, діаметр 1" ВВ (шт)</t>
  </si>
  <si>
    <t>Кран кульовий, діаметр 1/2" ВЗ (шт)</t>
  </si>
  <si>
    <t>Нiпель, Ф1" латунь (шт)</t>
  </si>
  <si>
    <t>Нiпель, Ф1/2" (шт)</t>
  </si>
  <si>
    <t>Перехiдник ВР-ЗР  1" х 1 1/4" (шт)</t>
  </si>
  <si>
    <t>Бушинг  1 1/4" х 1" (шт)</t>
  </si>
  <si>
    <t>Хомут металевий Ф50мм (шт)</t>
  </si>
  <si>
    <t>Цанга, латунь (шт)</t>
  </si>
  <si>
    <t>Шпилька М10 (шт)</t>
  </si>
  <si>
    <t xml:space="preserve">Свердлiння кiльцевими алмазними свердлами з застосуванням охолоджувальної рiдини /води/ в залiзобетонних конструкцiях
горизонтальних отворiв глибиною 200 мм, дiаметром 70 мм (100шт)                                                                   </t>
  </si>
  <si>
    <t>Пристрої, елементи систем сигналізації, блокування, захисту. Блок або пристрій безконтактний, реле або блок контактних елементів (ПНР зон поливу) (шт)</t>
  </si>
  <si>
    <t>Монтаж полiетиленових труб для електропроводки дiаметром до 25 мм,
(коробів) (100м)</t>
  </si>
  <si>
    <t>Короб пластиковий (м)</t>
  </si>
  <si>
    <t>Затягування першого проводу перерiзом до
2,5 мм2 в труби (100м)</t>
  </si>
  <si>
    <t xml:space="preserve">Затягування наступного проводу перерiзом
до 2,5 мм2 в труби (100м)                                                                    </t>
  </si>
  <si>
    <t>Кабелi ПВС 1 х 4 мм2 (м)</t>
  </si>
  <si>
    <t>Кабелi ПВС 1 х 3 мм2 (м)</t>
  </si>
  <si>
    <t>Кабелi ПВС  1х2 мм2 (для контролерів) (м)</t>
  </si>
  <si>
    <t xml:space="preserve">Установлення вимикачiв та перемикачiв
пакетних 2-х i 3-х полюсних на струм до 25 А (100шт)                                                                   </t>
  </si>
  <si>
    <t>Вимикач автоматичний, 10А (шт)</t>
  </si>
  <si>
    <t>Фумлента для фитингов (шт)</t>
  </si>
  <si>
    <t>Загальновиробничi витрати,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</si>
</sst>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topLeftCell="A70" zoomScaleNormal="120" workbookViewId="0">
      <selection activeCell="F68" sqref="F68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13" customWidth="1"/>
    <col min="4" max="4" width="17.140625" style="28" customWidth="1"/>
    <col min="5" max="5" width="14.140625" style="28" customWidth="1"/>
    <col min="6" max="16384" width="9.140625" style="2"/>
  </cols>
  <sheetData>
    <row r="1" spans="1:5" x14ac:dyDescent="0.3">
      <c r="A1" s="1"/>
      <c r="B1" s="14" t="s">
        <v>7</v>
      </c>
      <c r="C1" s="15"/>
      <c r="D1" s="15"/>
      <c r="E1" s="16"/>
    </row>
    <row r="2" spans="1:5" ht="56.25" x14ac:dyDescent="0.3">
      <c r="A2" s="3" t="s">
        <v>0</v>
      </c>
      <c r="B2" s="4" t="s">
        <v>6</v>
      </c>
      <c r="C2" s="5" t="s">
        <v>4</v>
      </c>
      <c r="D2" s="23" t="s">
        <v>3</v>
      </c>
      <c r="E2" s="24" t="s">
        <v>5</v>
      </c>
    </row>
    <row r="3" spans="1:5" ht="56.25" x14ac:dyDescent="0.3">
      <c r="A3" s="6">
        <v>1</v>
      </c>
      <c r="B3" s="29" t="s">
        <v>9</v>
      </c>
      <c r="C3" s="12">
        <v>0.9325</v>
      </c>
      <c r="D3" s="25">
        <v>11969.8</v>
      </c>
      <c r="E3" s="25">
        <f>C3*D3</f>
        <v>11161.8385</v>
      </c>
    </row>
    <row r="4" spans="1:5" ht="37.5" x14ac:dyDescent="0.3">
      <c r="A4" s="7">
        <v>2</v>
      </c>
      <c r="B4" s="29" t="s">
        <v>10</v>
      </c>
      <c r="C4" s="12">
        <v>0.13500000000000001</v>
      </c>
      <c r="D4" s="25">
        <v>15485.03</v>
      </c>
      <c r="E4" s="25">
        <f t="shared" ref="E4:E75" si="0">C4*D4</f>
        <v>2090.4790500000004</v>
      </c>
    </row>
    <row r="5" spans="1:5" ht="37.5" x14ac:dyDescent="0.3">
      <c r="A5" s="6">
        <v>3</v>
      </c>
      <c r="B5" s="29" t="s">
        <v>11</v>
      </c>
      <c r="C5" s="12">
        <v>6.7</v>
      </c>
      <c r="D5" s="25">
        <v>1311.93</v>
      </c>
      <c r="E5" s="25">
        <f t="shared" si="0"/>
        <v>8789.9310000000005</v>
      </c>
    </row>
    <row r="6" spans="1:5" x14ac:dyDescent="0.3">
      <c r="A6" s="7">
        <v>4</v>
      </c>
      <c r="B6" s="29" t="s">
        <v>12</v>
      </c>
      <c r="C6" s="12">
        <v>105</v>
      </c>
      <c r="D6" s="25">
        <v>46.46</v>
      </c>
      <c r="E6" s="25">
        <f t="shared" si="0"/>
        <v>4878.3</v>
      </c>
    </row>
    <row r="7" spans="1:5" x14ac:dyDescent="0.3">
      <c r="A7" s="6">
        <v>5</v>
      </c>
      <c r="B7" s="29" t="s">
        <v>13</v>
      </c>
      <c r="C7" s="12">
        <v>300</v>
      </c>
      <c r="D7" s="25">
        <v>19.77</v>
      </c>
      <c r="E7" s="25">
        <f t="shared" si="0"/>
        <v>5931</v>
      </c>
    </row>
    <row r="8" spans="1:5" x14ac:dyDescent="0.3">
      <c r="A8" s="7">
        <v>6</v>
      </c>
      <c r="B8" s="29" t="s">
        <v>14</v>
      </c>
      <c r="C8" s="12">
        <v>25</v>
      </c>
      <c r="D8" s="25">
        <v>15.06</v>
      </c>
      <c r="E8" s="25">
        <f t="shared" si="0"/>
        <v>376.5</v>
      </c>
    </row>
    <row r="9" spans="1:5" x14ac:dyDescent="0.3">
      <c r="A9" s="6">
        <v>7</v>
      </c>
      <c r="B9" s="29" t="s">
        <v>15</v>
      </c>
      <c r="C9" s="12">
        <v>240</v>
      </c>
      <c r="D9" s="25">
        <v>12.44</v>
      </c>
      <c r="E9" s="25">
        <f t="shared" si="0"/>
        <v>2985.6</v>
      </c>
    </row>
    <row r="10" spans="1:5" x14ac:dyDescent="0.3">
      <c r="A10" s="7">
        <v>8</v>
      </c>
      <c r="B10" s="29" t="s">
        <v>16</v>
      </c>
      <c r="C10" s="12">
        <v>2</v>
      </c>
      <c r="D10" s="25">
        <v>216.67</v>
      </c>
      <c r="E10" s="25">
        <f t="shared" si="0"/>
        <v>433.34</v>
      </c>
    </row>
    <row r="11" spans="1:5" x14ac:dyDescent="0.3">
      <c r="A11" s="6">
        <v>9</v>
      </c>
      <c r="B11" s="29" t="s">
        <v>17</v>
      </c>
      <c r="C11" s="12">
        <v>4</v>
      </c>
      <c r="D11" s="25">
        <v>97.33</v>
      </c>
      <c r="E11" s="25">
        <f t="shared" si="0"/>
        <v>389.32</v>
      </c>
    </row>
    <row r="12" spans="1:5" x14ac:dyDescent="0.3">
      <c r="A12" s="7">
        <v>10</v>
      </c>
      <c r="B12" s="29" t="s">
        <v>18</v>
      </c>
      <c r="C12" s="12">
        <v>1</v>
      </c>
      <c r="D12" s="25">
        <v>168.85</v>
      </c>
      <c r="E12" s="25">
        <f t="shared" si="0"/>
        <v>168.85</v>
      </c>
    </row>
    <row r="13" spans="1:5" x14ac:dyDescent="0.3">
      <c r="A13" s="6">
        <v>11</v>
      </c>
      <c r="B13" s="29" t="s">
        <v>19</v>
      </c>
      <c r="C13" s="12">
        <v>3</v>
      </c>
      <c r="D13" s="25">
        <v>157.82</v>
      </c>
      <c r="E13" s="25">
        <f t="shared" si="0"/>
        <v>473.46</v>
      </c>
    </row>
    <row r="14" spans="1:5" ht="18" customHeight="1" x14ac:dyDescent="0.3">
      <c r="A14" s="7">
        <v>12</v>
      </c>
      <c r="B14" s="29" t="s">
        <v>20</v>
      </c>
      <c r="C14" s="12">
        <v>4</v>
      </c>
      <c r="D14" s="25">
        <v>87.82</v>
      </c>
      <c r="E14" s="25">
        <f t="shared" si="0"/>
        <v>351.28</v>
      </c>
    </row>
    <row r="15" spans="1:5" ht="18" customHeight="1" x14ac:dyDescent="0.3">
      <c r="A15" s="6">
        <v>13</v>
      </c>
      <c r="B15" s="29" t="s">
        <v>21</v>
      </c>
      <c r="C15" s="12">
        <v>39</v>
      </c>
      <c r="D15" s="25">
        <v>36.76</v>
      </c>
      <c r="E15" s="25">
        <f t="shared" si="0"/>
        <v>1433.6399999999999</v>
      </c>
    </row>
    <row r="16" spans="1:5" x14ac:dyDescent="0.3">
      <c r="A16" s="7">
        <v>14</v>
      </c>
      <c r="B16" s="29" t="s">
        <v>22</v>
      </c>
      <c r="C16" s="12">
        <v>9</v>
      </c>
      <c r="D16" s="25">
        <v>58.16</v>
      </c>
      <c r="E16" s="25">
        <f t="shared" si="0"/>
        <v>523.43999999999994</v>
      </c>
    </row>
    <row r="17" spans="1:5" ht="56.25" x14ac:dyDescent="0.3">
      <c r="A17" s="7">
        <v>15</v>
      </c>
      <c r="B17" s="29" t="s">
        <v>23</v>
      </c>
      <c r="C17" s="12">
        <v>7</v>
      </c>
      <c r="D17" s="25">
        <v>1415.91</v>
      </c>
      <c r="E17" s="25">
        <f t="shared" si="0"/>
        <v>9911.3700000000008</v>
      </c>
    </row>
    <row r="18" spans="1:5" x14ac:dyDescent="0.3">
      <c r="A18" s="6">
        <v>16</v>
      </c>
      <c r="B18" s="29" t="s">
        <v>24</v>
      </c>
      <c r="C18" s="12">
        <v>1</v>
      </c>
      <c r="D18" s="25">
        <v>92.28</v>
      </c>
      <c r="E18" s="25">
        <f t="shared" si="0"/>
        <v>92.28</v>
      </c>
    </row>
    <row r="19" spans="1:5" x14ac:dyDescent="0.3">
      <c r="A19" s="7">
        <v>17</v>
      </c>
      <c r="B19" s="29" t="s">
        <v>25</v>
      </c>
      <c r="C19" s="12">
        <v>39</v>
      </c>
      <c r="D19" s="25">
        <v>42.49</v>
      </c>
      <c r="E19" s="25">
        <f t="shared" si="0"/>
        <v>1657.1100000000001</v>
      </c>
    </row>
    <row r="20" spans="1:5" x14ac:dyDescent="0.3">
      <c r="A20" s="7">
        <v>18</v>
      </c>
      <c r="B20" s="29" t="s">
        <v>26</v>
      </c>
      <c r="C20" s="12">
        <v>16</v>
      </c>
      <c r="D20" s="25">
        <v>42.49</v>
      </c>
      <c r="E20" s="25">
        <f t="shared" si="0"/>
        <v>679.84</v>
      </c>
    </row>
    <row r="21" spans="1:5" x14ac:dyDescent="0.3">
      <c r="A21" s="6">
        <v>19</v>
      </c>
      <c r="B21" s="29" t="s">
        <v>27</v>
      </c>
      <c r="C21" s="12">
        <v>3</v>
      </c>
      <c r="D21" s="25">
        <v>46.62</v>
      </c>
      <c r="E21" s="25">
        <f t="shared" si="0"/>
        <v>139.85999999999999</v>
      </c>
    </row>
    <row r="22" spans="1:5" x14ac:dyDescent="0.3">
      <c r="A22" s="7">
        <v>20</v>
      </c>
      <c r="B22" s="29" t="s">
        <v>28</v>
      </c>
      <c r="C22" s="12">
        <v>6</v>
      </c>
      <c r="D22" s="25">
        <v>233.43</v>
      </c>
      <c r="E22" s="25">
        <f t="shared" si="0"/>
        <v>1400.58</v>
      </c>
    </row>
    <row r="23" spans="1:5" x14ac:dyDescent="0.3">
      <c r="A23" s="7">
        <v>21</v>
      </c>
      <c r="B23" s="29" t="s">
        <v>29</v>
      </c>
      <c r="C23" s="12">
        <v>5</v>
      </c>
      <c r="D23" s="25">
        <v>96.28</v>
      </c>
      <c r="E23" s="25">
        <f t="shared" si="0"/>
        <v>481.4</v>
      </c>
    </row>
    <row r="24" spans="1:5" ht="37.5" x14ac:dyDescent="0.3">
      <c r="A24" s="6">
        <v>22</v>
      </c>
      <c r="B24" s="29" t="s">
        <v>30</v>
      </c>
      <c r="C24" s="12">
        <v>0.3</v>
      </c>
      <c r="D24" s="25">
        <v>2049.0500000000002</v>
      </c>
      <c r="E24" s="25">
        <f t="shared" si="0"/>
        <v>614.71500000000003</v>
      </c>
    </row>
    <row r="25" spans="1:5" x14ac:dyDescent="0.3">
      <c r="A25" s="7">
        <v>23</v>
      </c>
      <c r="B25" s="29" t="s">
        <v>31</v>
      </c>
      <c r="C25" s="12">
        <v>2</v>
      </c>
      <c r="D25" s="25">
        <v>141.44</v>
      </c>
      <c r="E25" s="25">
        <f t="shared" si="0"/>
        <v>282.88</v>
      </c>
    </row>
    <row r="26" spans="1:5" x14ac:dyDescent="0.3">
      <c r="A26" s="7">
        <v>24</v>
      </c>
      <c r="B26" s="29" t="s">
        <v>32</v>
      </c>
      <c r="C26" s="12">
        <v>1</v>
      </c>
      <c r="D26" s="25">
        <v>141.44</v>
      </c>
      <c r="E26" s="25">
        <f t="shared" si="0"/>
        <v>141.44</v>
      </c>
    </row>
    <row r="27" spans="1:5" ht="56.25" x14ac:dyDescent="0.3">
      <c r="A27" s="7">
        <v>25</v>
      </c>
      <c r="B27" s="29" t="s">
        <v>33</v>
      </c>
      <c r="C27" s="12">
        <v>4.9000000000000004</v>
      </c>
      <c r="D27" s="25">
        <v>1415.91</v>
      </c>
      <c r="E27" s="25">
        <f t="shared" si="0"/>
        <v>6937.9590000000007</v>
      </c>
    </row>
    <row r="28" spans="1:5" x14ac:dyDescent="0.3">
      <c r="A28" s="7">
        <v>26</v>
      </c>
      <c r="B28" s="29" t="s">
        <v>34</v>
      </c>
      <c r="C28" s="12">
        <v>6</v>
      </c>
      <c r="D28" s="25">
        <v>60.32</v>
      </c>
      <c r="E28" s="25">
        <f t="shared" si="0"/>
        <v>361.92</v>
      </c>
    </row>
    <row r="29" spans="1:5" x14ac:dyDescent="0.3">
      <c r="A29" s="7">
        <v>27</v>
      </c>
      <c r="B29" s="29" t="s">
        <v>35</v>
      </c>
      <c r="C29" s="12">
        <v>3</v>
      </c>
      <c r="D29" s="25">
        <v>60.32</v>
      </c>
      <c r="E29" s="25">
        <f t="shared" si="0"/>
        <v>180.96</v>
      </c>
    </row>
    <row r="30" spans="1:5" x14ac:dyDescent="0.3">
      <c r="A30" s="7">
        <v>28</v>
      </c>
      <c r="B30" s="29" t="s">
        <v>36</v>
      </c>
      <c r="C30" s="12">
        <v>1</v>
      </c>
      <c r="D30" s="25">
        <v>60.32</v>
      </c>
      <c r="E30" s="25">
        <f t="shared" si="0"/>
        <v>60.32</v>
      </c>
    </row>
    <row r="31" spans="1:5" x14ac:dyDescent="0.3">
      <c r="A31" s="7">
        <v>29</v>
      </c>
      <c r="B31" s="29" t="s">
        <v>38</v>
      </c>
      <c r="C31" s="12">
        <v>39</v>
      </c>
      <c r="D31" s="25">
        <v>49.28</v>
      </c>
      <c r="E31" s="25">
        <f t="shared" si="0"/>
        <v>1921.92</v>
      </c>
    </row>
    <row r="32" spans="1:5" ht="37.5" x14ac:dyDescent="0.3">
      <c r="A32" s="7">
        <v>30</v>
      </c>
      <c r="B32" s="29" t="s">
        <v>37</v>
      </c>
      <c r="C32" s="12">
        <v>0.83919999999999995</v>
      </c>
      <c r="D32" s="25">
        <v>6897.85</v>
      </c>
      <c r="E32" s="25">
        <f t="shared" si="0"/>
        <v>5788.6757200000002</v>
      </c>
    </row>
    <row r="33" spans="1:5" x14ac:dyDescent="0.3">
      <c r="A33" s="7">
        <v>31</v>
      </c>
      <c r="B33" s="29" t="s">
        <v>39</v>
      </c>
      <c r="C33" s="12">
        <v>3</v>
      </c>
      <c r="D33" s="25">
        <v>35.86</v>
      </c>
      <c r="E33" s="25">
        <f t="shared" si="0"/>
        <v>107.58</v>
      </c>
    </row>
    <row r="34" spans="1:5" x14ac:dyDescent="0.3">
      <c r="A34" s="7">
        <v>32</v>
      </c>
      <c r="B34" s="29" t="s">
        <v>40</v>
      </c>
      <c r="C34" s="12">
        <v>2</v>
      </c>
      <c r="D34" s="25">
        <v>1173.83</v>
      </c>
      <c r="E34" s="25">
        <f t="shared" si="0"/>
        <v>2347.66</v>
      </c>
    </row>
    <row r="35" spans="1:5" x14ac:dyDescent="0.3">
      <c r="A35" s="7">
        <v>33</v>
      </c>
      <c r="B35" s="29" t="s">
        <v>41</v>
      </c>
      <c r="C35" s="12">
        <v>1</v>
      </c>
      <c r="D35" s="25">
        <v>384.3</v>
      </c>
      <c r="E35" s="25">
        <f t="shared" si="0"/>
        <v>384.3</v>
      </c>
    </row>
    <row r="36" spans="1:5" ht="75" x14ac:dyDescent="0.3">
      <c r="A36" s="7">
        <v>34</v>
      </c>
      <c r="B36" s="29" t="s">
        <v>42</v>
      </c>
      <c r="C36" s="12">
        <v>6</v>
      </c>
      <c r="D36" s="25">
        <v>77.069999999999993</v>
      </c>
      <c r="E36" s="25">
        <f t="shared" si="0"/>
        <v>462.41999999999996</v>
      </c>
    </row>
    <row r="37" spans="1:5" ht="37.5" x14ac:dyDescent="0.3">
      <c r="A37" s="7">
        <v>35</v>
      </c>
      <c r="B37" s="29" t="s">
        <v>43</v>
      </c>
      <c r="C37" s="12">
        <v>6</v>
      </c>
      <c r="D37" s="25">
        <v>2277.79</v>
      </c>
      <c r="E37" s="25">
        <f t="shared" si="0"/>
        <v>13666.74</v>
      </c>
    </row>
    <row r="38" spans="1:5" x14ac:dyDescent="0.3">
      <c r="A38" s="7">
        <v>36</v>
      </c>
      <c r="B38" s="29" t="s">
        <v>44</v>
      </c>
      <c r="C38" s="12">
        <v>6</v>
      </c>
      <c r="D38" s="25">
        <v>19.53</v>
      </c>
      <c r="E38" s="25">
        <f t="shared" si="0"/>
        <v>117.18</v>
      </c>
    </row>
    <row r="39" spans="1:5" ht="37.5" x14ac:dyDescent="0.3">
      <c r="A39" s="7">
        <v>37</v>
      </c>
      <c r="B39" s="29" t="s">
        <v>45</v>
      </c>
      <c r="C39" s="12">
        <v>1</v>
      </c>
      <c r="D39" s="25">
        <v>86.1</v>
      </c>
      <c r="E39" s="25">
        <f t="shared" si="0"/>
        <v>86.1</v>
      </c>
    </row>
    <row r="40" spans="1:5" x14ac:dyDescent="0.3">
      <c r="A40" s="7">
        <v>38</v>
      </c>
      <c r="B40" s="29" t="s">
        <v>46</v>
      </c>
      <c r="C40" s="12">
        <v>1</v>
      </c>
      <c r="D40" s="25">
        <v>8320</v>
      </c>
      <c r="E40" s="25">
        <f t="shared" si="0"/>
        <v>8320</v>
      </c>
    </row>
    <row r="41" spans="1:5" x14ac:dyDescent="0.3">
      <c r="A41" s="7">
        <v>39</v>
      </c>
      <c r="B41" s="29" t="s">
        <v>47</v>
      </c>
      <c r="C41" s="12">
        <v>1</v>
      </c>
      <c r="D41" s="25">
        <v>2325.15</v>
      </c>
      <c r="E41" s="25">
        <f t="shared" si="0"/>
        <v>2325.15</v>
      </c>
    </row>
    <row r="42" spans="1:5" ht="37.5" x14ac:dyDescent="0.3">
      <c r="A42" s="7">
        <v>40</v>
      </c>
      <c r="B42" s="29" t="s">
        <v>48</v>
      </c>
      <c r="C42" s="12">
        <v>3.9</v>
      </c>
      <c r="D42" s="25">
        <v>315.64999999999998</v>
      </c>
      <c r="E42" s="25">
        <f t="shared" si="0"/>
        <v>1231.0349999999999</v>
      </c>
    </row>
    <row r="43" spans="1:5" x14ac:dyDescent="0.3">
      <c r="A43" s="7">
        <v>41</v>
      </c>
      <c r="B43" s="29" t="s">
        <v>49</v>
      </c>
      <c r="C43" s="12">
        <v>39</v>
      </c>
      <c r="D43" s="25">
        <v>460.7</v>
      </c>
      <c r="E43" s="25">
        <f t="shared" si="0"/>
        <v>17967.3</v>
      </c>
    </row>
    <row r="44" spans="1:5" ht="37.5" x14ac:dyDescent="0.3">
      <c r="A44" s="7">
        <v>42</v>
      </c>
      <c r="B44" s="29" t="s">
        <v>50</v>
      </c>
      <c r="C44" s="12">
        <v>2</v>
      </c>
      <c r="D44" s="25">
        <v>1067.28</v>
      </c>
      <c r="E44" s="25">
        <f t="shared" si="0"/>
        <v>2134.56</v>
      </c>
    </row>
    <row r="45" spans="1:5" ht="37.5" x14ac:dyDescent="0.3">
      <c r="A45" s="7">
        <v>43</v>
      </c>
      <c r="B45" s="29" t="s">
        <v>51</v>
      </c>
      <c r="C45" s="12">
        <v>1</v>
      </c>
      <c r="D45" s="25">
        <v>81.38</v>
      </c>
      <c r="E45" s="25">
        <f t="shared" si="0"/>
        <v>81.38</v>
      </c>
    </row>
    <row r="46" spans="1:5" x14ac:dyDescent="0.3">
      <c r="A46" s="7">
        <v>44</v>
      </c>
      <c r="B46" s="29" t="s">
        <v>52</v>
      </c>
      <c r="C46" s="12">
        <v>1</v>
      </c>
      <c r="D46" s="25">
        <v>3926.14</v>
      </c>
      <c r="E46" s="25">
        <f t="shared" si="0"/>
        <v>3926.14</v>
      </c>
    </row>
    <row r="47" spans="1:5" x14ac:dyDescent="0.3">
      <c r="A47" s="7">
        <v>45</v>
      </c>
      <c r="B47" s="29" t="s">
        <v>53</v>
      </c>
      <c r="C47" s="12">
        <v>1</v>
      </c>
      <c r="D47" s="25">
        <v>294.25</v>
      </c>
      <c r="E47" s="25">
        <f t="shared" si="0"/>
        <v>294.25</v>
      </c>
    </row>
    <row r="48" spans="1:5" x14ac:dyDescent="0.3">
      <c r="A48" s="7">
        <v>46</v>
      </c>
      <c r="B48" s="29" t="s">
        <v>54</v>
      </c>
      <c r="C48" s="12">
        <v>1</v>
      </c>
      <c r="D48" s="25">
        <v>49.93</v>
      </c>
      <c r="E48" s="25">
        <f t="shared" si="0"/>
        <v>49.93</v>
      </c>
    </row>
    <row r="49" spans="1:5" ht="37.5" x14ac:dyDescent="0.3">
      <c r="A49" s="7">
        <v>47</v>
      </c>
      <c r="B49" s="29" t="s">
        <v>55</v>
      </c>
      <c r="C49" s="12">
        <v>2</v>
      </c>
      <c r="D49" s="25">
        <v>67.92</v>
      </c>
      <c r="E49" s="25">
        <f t="shared" si="0"/>
        <v>135.84</v>
      </c>
    </row>
    <row r="50" spans="1:5" x14ac:dyDescent="0.3">
      <c r="A50" s="7">
        <v>48</v>
      </c>
      <c r="B50" s="29" t="s">
        <v>56</v>
      </c>
      <c r="C50" s="12">
        <v>1</v>
      </c>
      <c r="D50" s="25">
        <v>347.86</v>
      </c>
      <c r="E50" s="25">
        <f t="shared" si="0"/>
        <v>347.86</v>
      </c>
    </row>
    <row r="51" spans="1:5" x14ac:dyDescent="0.3">
      <c r="A51" s="7">
        <v>49</v>
      </c>
      <c r="B51" s="29" t="s">
        <v>57</v>
      </c>
      <c r="C51" s="12">
        <v>1</v>
      </c>
      <c r="D51" s="25">
        <v>255.65</v>
      </c>
      <c r="E51" s="25">
        <f t="shared" si="0"/>
        <v>255.65</v>
      </c>
    </row>
    <row r="52" spans="1:5" ht="37.5" x14ac:dyDescent="0.3">
      <c r="A52" s="7">
        <v>50</v>
      </c>
      <c r="B52" s="29" t="s">
        <v>58</v>
      </c>
      <c r="C52" s="12">
        <v>0.03</v>
      </c>
      <c r="D52" s="25">
        <v>2441.34</v>
      </c>
      <c r="E52" s="25">
        <f t="shared" si="0"/>
        <v>73.240200000000002</v>
      </c>
    </row>
    <row r="53" spans="1:5" x14ac:dyDescent="0.3">
      <c r="A53" s="7">
        <v>51</v>
      </c>
      <c r="B53" s="29" t="s">
        <v>59</v>
      </c>
      <c r="C53" s="12">
        <v>1</v>
      </c>
      <c r="D53" s="25">
        <v>372.73</v>
      </c>
      <c r="E53" s="25">
        <f t="shared" si="0"/>
        <v>372.73</v>
      </c>
    </row>
    <row r="54" spans="1:5" x14ac:dyDescent="0.3">
      <c r="A54" s="7">
        <v>52</v>
      </c>
      <c r="B54" s="29" t="s">
        <v>60</v>
      </c>
      <c r="C54" s="12">
        <v>1</v>
      </c>
      <c r="D54" s="25">
        <v>336.84</v>
      </c>
      <c r="E54" s="25">
        <f t="shared" si="0"/>
        <v>336.84</v>
      </c>
    </row>
    <row r="55" spans="1:5" x14ac:dyDescent="0.3">
      <c r="A55" s="7">
        <v>53</v>
      </c>
      <c r="B55" s="29" t="s">
        <v>61</v>
      </c>
      <c r="C55" s="12">
        <v>1</v>
      </c>
      <c r="D55" s="25">
        <v>143.72999999999999</v>
      </c>
      <c r="E55" s="25">
        <f t="shared" si="0"/>
        <v>143.72999999999999</v>
      </c>
    </row>
    <row r="56" spans="1:5" x14ac:dyDescent="0.3">
      <c r="A56" s="7">
        <v>54</v>
      </c>
      <c r="B56" s="29" t="s">
        <v>62</v>
      </c>
      <c r="C56" s="12">
        <v>4</v>
      </c>
      <c r="D56" s="25">
        <v>94.99</v>
      </c>
      <c r="E56" s="25">
        <f t="shared" si="0"/>
        <v>379.96</v>
      </c>
    </row>
    <row r="57" spans="1:5" x14ac:dyDescent="0.3">
      <c r="A57" s="7">
        <v>55</v>
      </c>
      <c r="B57" s="29" t="s">
        <v>63</v>
      </c>
      <c r="C57" s="12">
        <v>1</v>
      </c>
      <c r="D57" s="25">
        <v>6.12</v>
      </c>
      <c r="E57" s="25">
        <f t="shared" si="0"/>
        <v>6.12</v>
      </c>
    </row>
    <row r="58" spans="1:5" x14ac:dyDescent="0.3">
      <c r="A58" s="7">
        <v>56</v>
      </c>
      <c r="B58" s="29" t="s">
        <v>64</v>
      </c>
      <c r="C58" s="12">
        <v>3</v>
      </c>
      <c r="D58" s="25">
        <v>49.42</v>
      </c>
      <c r="E58" s="25">
        <f t="shared" si="0"/>
        <v>148.26</v>
      </c>
    </row>
    <row r="59" spans="1:5" x14ac:dyDescent="0.3">
      <c r="A59" s="7">
        <v>57</v>
      </c>
      <c r="B59" s="29" t="s">
        <v>65</v>
      </c>
      <c r="C59" s="12">
        <v>1</v>
      </c>
      <c r="D59" s="25">
        <v>25.15</v>
      </c>
      <c r="E59" s="25">
        <f t="shared" si="0"/>
        <v>25.15</v>
      </c>
    </row>
    <row r="60" spans="1:5" x14ac:dyDescent="0.3">
      <c r="A60" s="7">
        <v>58</v>
      </c>
      <c r="B60" s="29" t="s">
        <v>66</v>
      </c>
      <c r="C60" s="12">
        <v>6</v>
      </c>
      <c r="D60" s="25">
        <v>24.5</v>
      </c>
      <c r="E60" s="25">
        <f t="shared" si="0"/>
        <v>147</v>
      </c>
    </row>
    <row r="61" spans="1:5" x14ac:dyDescent="0.3">
      <c r="A61" s="7">
        <v>59</v>
      </c>
      <c r="B61" s="29" t="s">
        <v>67</v>
      </c>
      <c r="C61" s="12">
        <v>6</v>
      </c>
      <c r="D61" s="25">
        <v>7.63</v>
      </c>
      <c r="E61" s="25">
        <f t="shared" si="0"/>
        <v>45.78</v>
      </c>
    </row>
    <row r="62" spans="1:5" x14ac:dyDescent="0.3">
      <c r="A62" s="7">
        <v>60</v>
      </c>
      <c r="B62" s="29" t="s">
        <v>68</v>
      </c>
      <c r="C62" s="12">
        <v>1</v>
      </c>
      <c r="D62" s="25">
        <v>40.880000000000003</v>
      </c>
      <c r="E62" s="25">
        <f t="shared" si="0"/>
        <v>40.880000000000003</v>
      </c>
    </row>
    <row r="63" spans="1:5" ht="93.75" x14ac:dyDescent="0.3">
      <c r="A63" s="7">
        <v>61</v>
      </c>
      <c r="B63" s="29" t="s">
        <v>69</v>
      </c>
      <c r="C63" s="12">
        <v>7.4999999999999997E-2</v>
      </c>
      <c r="D63" s="25">
        <v>27235.89</v>
      </c>
      <c r="E63" s="25">
        <f t="shared" si="0"/>
        <v>2042.69175</v>
      </c>
    </row>
    <row r="64" spans="1:5" ht="75" x14ac:dyDescent="0.3">
      <c r="A64" s="7">
        <v>62</v>
      </c>
      <c r="B64" s="29" t="s">
        <v>70</v>
      </c>
      <c r="C64" s="12">
        <v>6</v>
      </c>
      <c r="D64" s="25">
        <v>25.86</v>
      </c>
      <c r="E64" s="25">
        <f t="shared" si="0"/>
        <v>155.16</v>
      </c>
    </row>
    <row r="65" spans="1:5" ht="56.25" x14ac:dyDescent="0.3">
      <c r="A65" s="7">
        <v>63</v>
      </c>
      <c r="B65" s="29" t="s">
        <v>71</v>
      </c>
      <c r="C65" s="12">
        <v>0.2</v>
      </c>
      <c r="D65" s="25">
        <v>849.33</v>
      </c>
      <c r="E65" s="25">
        <f t="shared" si="0"/>
        <v>169.86600000000001</v>
      </c>
    </row>
    <row r="66" spans="1:5" x14ac:dyDescent="0.3">
      <c r="A66" s="7">
        <v>64</v>
      </c>
      <c r="B66" s="29" t="s">
        <v>72</v>
      </c>
      <c r="C66" s="12">
        <v>20</v>
      </c>
      <c r="D66" s="25">
        <v>6.96</v>
      </c>
      <c r="E66" s="25">
        <f t="shared" si="0"/>
        <v>139.19999999999999</v>
      </c>
    </row>
    <row r="67" spans="1:5" ht="37.5" x14ac:dyDescent="0.3">
      <c r="A67" s="7">
        <v>65</v>
      </c>
      <c r="B67" s="29" t="s">
        <v>73</v>
      </c>
      <c r="C67" s="12">
        <v>1.3</v>
      </c>
      <c r="D67" s="25">
        <v>342.34</v>
      </c>
      <c r="E67" s="25">
        <f t="shared" si="0"/>
        <v>445.04199999999997</v>
      </c>
    </row>
    <row r="68" spans="1:5" ht="37.5" x14ac:dyDescent="0.3">
      <c r="A68" s="7">
        <v>66</v>
      </c>
      <c r="B68" s="29" t="s">
        <v>74</v>
      </c>
      <c r="C68" s="12">
        <v>1</v>
      </c>
      <c r="D68" s="25">
        <v>172.5</v>
      </c>
      <c r="E68" s="25">
        <f t="shared" si="0"/>
        <v>172.5</v>
      </c>
    </row>
    <row r="69" spans="1:5" x14ac:dyDescent="0.3">
      <c r="A69" s="7">
        <v>67</v>
      </c>
      <c r="B69" s="29" t="s">
        <v>75</v>
      </c>
      <c r="C69" s="12">
        <v>200</v>
      </c>
      <c r="D69" s="25">
        <v>20.309999999999999</v>
      </c>
      <c r="E69" s="25">
        <f t="shared" si="0"/>
        <v>4061.9999999999995</v>
      </c>
    </row>
    <row r="70" spans="1:5" x14ac:dyDescent="0.3">
      <c r="A70" s="7">
        <v>68</v>
      </c>
      <c r="B70" s="29" t="s">
        <v>76</v>
      </c>
      <c r="C70" s="12">
        <v>30</v>
      </c>
      <c r="D70" s="25">
        <v>13.34</v>
      </c>
      <c r="E70" s="25">
        <f t="shared" si="0"/>
        <v>400.2</v>
      </c>
    </row>
    <row r="71" spans="1:5" x14ac:dyDescent="0.3">
      <c r="A71" s="7">
        <v>69</v>
      </c>
      <c r="B71" s="29" t="s">
        <v>77</v>
      </c>
      <c r="C71" s="12">
        <v>10</v>
      </c>
      <c r="D71" s="25">
        <v>8.94</v>
      </c>
      <c r="E71" s="25">
        <f t="shared" si="0"/>
        <v>89.399999999999991</v>
      </c>
    </row>
    <row r="72" spans="1:5" ht="56.25" x14ac:dyDescent="0.3">
      <c r="A72" s="7">
        <v>70</v>
      </c>
      <c r="B72" s="29" t="s">
        <v>78</v>
      </c>
      <c r="C72" s="12">
        <v>0.01</v>
      </c>
      <c r="D72" s="25">
        <v>10240.549999999999</v>
      </c>
      <c r="E72" s="25">
        <f t="shared" si="0"/>
        <v>102.40549999999999</v>
      </c>
    </row>
    <row r="73" spans="1:5" x14ac:dyDescent="0.3">
      <c r="A73" s="7">
        <v>71</v>
      </c>
      <c r="B73" s="29" t="s">
        <v>79</v>
      </c>
      <c r="C73" s="12">
        <v>1</v>
      </c>
      <c r="D73" s="25">
        <v>125.89</v>
      </c>
      <c r="E73" s="25">
        <f t="shared" si="0"/>
        <v>125.89</v>
      </c>
    </row>
    <row r="74" spans="1:5" x14ac:dyDescent="0.3">
      <c r="A74" s="7">
        <v>72</v>
      </c>
      <c r="B74" s="29" t="s">
        <v>80</v>
      </c>
      <c r="C74" s="12">
        <v>5</v>
      </c>
      <c r="D74" s="25">
        <v>28.99</v>
      </c>
      <c r="E74" s="25">
        <f>C74*D74</f>
        <v>144.94999999999999</v>
      </c>
    </row>
    <row r="75" spans="1:5" x14ac:dyDescent="0.3">
      <c r="A75" s="7">
        <v>73</v>
      </c>
      <c r="B75" s="29" t="s">
        <v>81</v>
      </c>
      <c r="C75" s="12"/>
      <c r="D75" s="25"/>
      <c r="E75" s="25">
        <v>22604.78</v>
      </c>
    </row>
    <row r="76" spans="1:5" x14ac:dyDescent="0.3">
      <c r="A76" s="7"/>
      <c r="B76" s="17" t="s">
        <v>1</v>
      </c>
      <c r="C76" s="18"/>
      <c r="D76" s="19"/>
      <c r="E76" s="26">
        <f>SUM(E3:E75)</f>
        <v>157255.05871999997</v>
      </c>
    </row>
    <row r="77" spans="1:5" ht="24" customHeight="1" x14ac:dyDescent="0.3">
      <c r="A77" s="8"/>
      <c r="B77" s="20" t="s">
        <v>8</v>
      </c>
      <c r="C77" s="21"/>
      <c r="D77" s="22"/>
      <c r="E77" s="26">
        <f>E76*0.2</f>
        <v>31451.011743999996</v>
      </c>
    </row>
    <row r="78" spans="1:5" x14ac:dyDescent="0.3">
      <c r="A78" s="7"/>
      <c r="B78" s="17" t="s">
        <v>2</v>
      </c>
      <c r="C78" s="18"/>
      <c r="D78" s="19"/>
      <c r="E78" s="26">
        <f>E76+E77</f>
        <v>188706.07046399996</v>
      </c>
    </row>
    <row r="79" spans="1:5" ht="18" customHeight="1" x14ac:dyDescent="0.3">
      <c r="A79" s="9"/>
      <c r="B79" s="10"/>
      <c r="C79" s="11"/>
      <c r="D79" s="27"/>
      <c r="E79" s="27"/>
    </row>
    <row r="80" spans="1:5" x14ac:dyDescent="0.3">
      <c r="A80" s="9"/>
      <c r="B80" s="10"/>
      <c r="C80" s="11"/>
      <c r="D80" s="27"/>
      <c r="E80" s="27"/>
    </row>
  </sheetData>
  <mergeCells count="4">
    <mergeCell ref="B1:E1"/>
    <mergeCell ref="B78:D78"/>
    <mergeCell ref="B77:D77"/>
    <mergeCell ref="B76:D7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RePack by Diakov</cp:lastModifiedBy>
  <cp:lastPrinted>2016-09-24T18:37:54Z</cp:lastPrinted>
  <dcterms:created xsi:type="dcterms:W3CDTF">2016-09-21T11:18:44Z</dcterms:created>
  <dcterms:modified xsi:type="dcterms:W3CDTF">2019-07-21T19:20:54Z</dcterms:modified>
</cp:coreProperties>
</file>