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11760"/>
  </bookViews>
  <sheets>
    <sheet name="Лист1" sheetId="1" r:id="rId1"/>
    <sheet name="Лист2" sheetId="2" r:id="rId2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1" i="1"/>
  <c r="C23"/>
  <c r="F23" s="1"/>
  <c r="C19"/>
  <c r="F24"/>
  <c r="F26"/>
  <c r="F25"/>
  <c r="F27"/>
  <c r="F22"/>
  <c r="F20"/>
  <c r="F19"/>
  <c r="F18"/>
  <c r="F17"/>
  <c r="F16"/>
  <c r="F15"/>
  <c r="F14"/>
  <c r="F13"/>
  <c r="F8"/>
  <c r="F9"/>
  <c r="F10"/>
  <c r="F11"/>
  <c r="F12"/>
  <c r="F7"/>
  <c r="F21" l="1"/>
  <c r="F28" s="1"/>
  <c r="F30" s="1"/>
  <c r="F29" s="1"/>
</calcChain>
</file>

<file path=xl/sharedStrings.xml><?xml version="1.0" encoding="utf-8"?>
<sst xmlns="http://schemas.openxmlformats.org/spreadsheetml/2006/main" count="53" uniqueCount="35">
  <si>
    <t>№ 
п/п</t>
  </si>
  <si>
    <t>Ціна за одиницю, грн</t>
  </si>
  <si>
    <t>Необхідна 
кількість</t>
  </si>
  <si>
    <t>Вартість, грн.</t>
  </si>
  <si>
    <t>Вид матеріалу / послуги</t>
  </si>
  <si>
    <t>Одиниця вимірювання</t>
  </si>
  <si>
    <t>&lt;&lt; &gt;&gt;</t>
  </si>
  <si>
    <t>Непередбачені витрати (20%):</t>
  </si>
  <si>
    <t>Бюжет проєкту:</t>
  </si>
  <si>
    <t>Загальна вартість матеріалів/послуг :</t>
  </si>
  <si>
    <t>шт</t>
  </si>
  <si>
    <t>послуг</t>
  </si>
  <si>
    <t>Додаткові профіля (з`єднувальні планки, розширювачі, широкі профіля)</t>
  </si>
  <si>
    <t>повний комплект</t>
  </si>
  <si>
    <t>Вікна та балконні двері з профілю Primplast 60+(4К) сір ущільн (або аналог), із склопакетами 4-16-4 / р (або аналог), площа виробу 14,500661 кв.м</t>
  </si>
  <si>
    <t>Вікна та балконні двері з профілю Primplast 60+(4К) сір ущільн (або аналог), із склопакетами 4-16-4 / р (або аналог), площа виробу 14,230609 кв.м</t>
  </si>
  <si>
    <t>Вікна та балконні двері з профілю Primplast 60+(4К) сір ущільн (або аналог), із склопакетами 4-16-4 / р (або аналог), площа виробу 9,406551 кв.м</t>
  </si>
  <si>
    <t>Демонтаж/монтаж</t>
  </si>
  <si>
    <t>Додаткові послуги</t>
  </si>
  <si>
    <t>м.п</t>
  </si>
  <si>
    <t>кв.м</t>
  </si>
  <si>
    <t>Монтаж світильників в стелю з підключенням</t>
  </si>
  <si>
    <t>Облицьовування підлоги плиткою</t>
  </si>
  <si>
    <t>кв м</t>
  </si>
  <si>
    <t>матеріали (плитка, клей, грунтовка, фуга, витратні матеріали)</t>
  </si>
  <si>
    <t>Монтаж плинтуса з плитки (з порізкою)</t>
  </si>
  <si>
    <t>Світильники точкові (або аналог)</t>
  </si>
  <si>
    <t>Вивіз сміття</t>
  </si>
  <si>
    <t>ВХІДНІ ГРУПИ (ДВЕРНІ БЛОКИ) в КЗО "СШ № 129 ФМП" ДМР</t>
  </si>
  <si>
    <t>Монтаж стелі з пластикових панелей (або аналог)</t>
  </si>
  <si>
    <t>матеріали до монтажу (профіля, саморізи, панель пластик) (або аналог)</t>
  </si>
  <si>
    <t>Шпатлювання стін за 2 рази (або аналог)</t>
  </si>
  <si>
    <t>матеріали (шпаклівка, грунтовка, витратні матеріали) (або аналог)</t>
  </si>
  <si>
    <t>Фарбування стін понівінілцетатними фарбами (або аналог)</t>
  </si>
  <si>
    <t>матеріали (фарба, грунтовка, витратні матеріали) (або аналог)</t>
  </si>
</sst>
</file>

<file path=xl/styles.xml><?xml version="1.0" encoding="utf-8"?>
<styleSheet xmlns="http://schemas.openxmlformats.org/spreadsheetml/2006/main">
  <numFmts count="2">
    <numFmt numFmtId="43" formatCode="_-* #,##0.00_р_._-;\-* #,##0.00_р_._-;_-* &quot;-&quot;??_р_._-;_-@_-"/>
    <numFmt numFmtId="164" formatCode="0.0"/>
  </numFmts>
  <fonts count="9">
    <font>
      <sz val="11"/>
      <color theme="1"/>
      <name val="Calibri"/>
      <family val="2"/>
      <charset val="204"/>
      <scheme val="minor"/>
    </font>
    <font>
      <b/>
      <sz val="14"/>
      <color rgb="FFFF0000"/>
      <name val="Times New Roman"/>
      <family val="1"/>
    </font>
    <font>
      <b/>
      <sz val="14"/>
      <color theme="1"/>
      <name val="Times New Roman"/>
      <family val="1"/>
    </font>
    <font>
      <b/>
      <sz val="14"/>
      <color rgb="FF000000"/>
      <name val="Times New Roman"/>
      <family val="1"/>
    </font>
    <font>
      <b/>
      <sz val="100"/>
      <color rgb="FFFF0000"/>
      <name val="Times New Roman"/>
      <family val="1"/>
    </font>
    <font>
      <b/>
      <sz val="100"/>
      <color theme="1"/>
      <name val="Times New Roman"/>
      <family val="1"/>
    </font>
    <font>
      <b/>
      <sz val="14"/>
      <color theme="1"/>
      <name val="Symbol"/>
      <family val="1"/>
      <charset val="2"/>
    </font>
    <font>
      <b/>
      <sz val="14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30">
    <xf numFmtId="0" fontId="0" fillId="0" borderId="0" xfId="0"/>
    <xf numFmtId="0" fontId="3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0" xfId="0" applyFont="1" applyFill="1"/>
    <xf numFmtId="0" fontId="2" fillId="4" borderId="1" xfId="0" applyFont="1" applyFill="1" applyBorder="1" applyAlignment="1">
      <alignment horizontal="center" vertical="center"/>
    </xf>
    <xf numFmtId="2" fontId="2" fillId="4" borderId="1" xfId="0" applyNumberFormat="1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right" vertical="center"/>
    </xf>
    <xf numFmtId="0" fontId="2" fillId="4" borderId="1" xfId="0" applyFont="1" applyFill="1" applyBorder="1" applyAlignment="1">
      <alignment horizontal="left" vertical="center" wrapText="1"/>
    </xf>
    <xf numFmtId="0" fontId="7" fillId="4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left" vertical="center"/>
    </xf>
    <xf numFmtId="164" fontId="2" fillId="4" borderId="1" xfId="0" applyNumberFormat="1" applyFont="1" applyFill="1" applyBorder="1" applyAlignment="1">
      <alignment horizontal="center" vertical="center"/>
    </xf>
    <xf numFmtId="0" fontId="2" fillId="4" borderId="0" xfId="0" applyFont="1" applyFill="1" applyBorder="1"/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left" wrapText="1"/>
    </xf>
    <xf numFmtId="1" fontId="2" fillId="4" borderId="1" xfId="0" applyNumberFormat="1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right" vertical="center"/>
    </xf>
    <xf numFmtId="0" fontId="2" fillId="4" borderId="3" xfId="0" applyFont="1" applyFill="1" applyBorder="1" applyAlignment="1">
      <alignment horizontal="right" vertical="center"/>
    </xf>
    <xf numFmtId="0" fontId="2" fillId="4" borderId="4" xfId="0" applyFont="1" applyFill="1" applyBorder="1" applyAlignment="1">
      <alignment horizontal="right" vertical="center"/>
    </xf>
    <xf numFmtId="0" fontId="2" fillId="4" borderId="2" xfId="0" applyFont="1" applyFill="1" applyBorder="1" applyAlignment="1">
      <alignment horizontal="right" vertical="center" wrapText="1"/>
    </xf>
    <xf numFmtId="0" fontId="2" fillId="4" borderId="3" xfId="0" applyFont="1" applyFill="1" applyBorder="1" applyAlignment="1">
      <alignment horizontal="right" vertical="center" wrapText="1"/>
    </xf>
    <xf numFmtId="0" fontId="2" fillId="4" borderId="4" xfId="0" applyFont="1" applyFill="1" applyBorder="1" applyAlignment="1">
      <alignment horizontal="right" vertical="center" wrapText="1"/>
    </xf>
    <xf numFmtId="0" fontId="4" fillId="4" borderId="0" xfId="0" applyFont="1" applyFill="1" applyBorder="1" applyAlignment="1">
      <alignment horizontal="center" vertical="center"/>
    </xf>
    <xf numFmtId="0" fontId="5" fillId="4" borderId="0" xfId="0" applyFont="1" applyFill="1" applyBorder="1" applyAlignment="1">
      <alignment horizontal="center" vertical="center"/>
    </xf>
    <xf numFmtId="0" fontId="1" fillId="4" borderId="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</cellXfs>
  <cellStyles count="2">
    <cellStyle name="Обычный" xfId="0" builtinId="0"/>
    <cellStyle name="Финансов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topLeftCell="A16" zoomScale="90" zoomScaleNormal="90" workbookViewId="0">
      <selection activeCell="E14" sqref="E14"/>
    </sheetView>
  </sheetViews>
  <sheetFormatPr defaultColWidth="9.140625" defaultRowHeight="18.75"/>
  <cols>
    <col min="1" max="1" width="5.85546875" style="4" customWidth="1"/>
    <col min="2" max="2" width="70" style="4" customWidth="1"/>
    <col min="3" max="3" width="14" style="4" customWidth="1"/>
    <col min="4" max="4" width="18" style="4" customWidth="1"/>
    <col min="5" max="5" width="13.28515625" style="4" customWidth="1"/>
    <col min="6" max="6" width="14.28515625" style="4" customWidth="1"/>
    <col min="7" max="16384" width="9.140625" style="4"/>
  </cols>
  <sheetData>
    <row r="1" spans="1:6" s="13" customFormat="1" ht="18" customHeight="1">
      <c r="A1" s="23"/>
      <c r="B1" s="25"/>
      <c r="C1" s="25"/>
      <c r="D1" s="25"/>
      <c r="E1" s="25"/>
      <c r="F1" s="23"/>
    </row>
    <row r="2" spans="1:6" s="13" customFormat="1">
      <c r="A2" s="24"/>
      <c r="B2" s="25"/>
      <c r="C2" s="25"/>
      <c r="D2" s="25"/>
      <c r="E2" s="25"/>
      <c r="F2" s="24"/>
    </row>
    <row r="3" spans="1:6" s="13" customFormat="1">
      <c r="A3" s="24"/>
      <c r="B3" s="25"/>
      <c r="C3" s="25"/>
      <c r="D3" s="25"/>
      <c r="E3" s="25"/>
      <c r="F3" s="24"/>
    </row>
    <row r="4" spans="1:6">
      <c r="A4" s="26" t="s">
        <v>28</v>
      </c>
      <c r="B4" s="26"/>
      <c r="C4" s="26"/>
      <c r="D4" s="26"/>
      <c r="E4" s="26"/>
      <c r="F4" s="26"/>
    </row>
    <row r="5" spans="1:6">
      <c r="A5" s="27" t="s">
        <v>6</v>
      </c>
      <c r="B5" s="28"/>
      <c r="C5" s="28"/>
      <c r="D5" s="28"/>
      <c r="E5" s="28"/>
      <c r="F5" s="29"/>
    </row>
    <row r="6" spans="1:6" ht="56.25">
      <c r="A6" s="1" t="s">
        <v>0</v>
      </c>
      <c r="B6" s="2" t="s">
        <v>4</v>
      </c>
      <c r="C6" s="3" t="s">
        <v>2</v>
      </c>
      <c r="D6" s="3" t="s">
        <v>5</v>
      </c>
      <c r="E6" s="3" t="s">
        <v>1</v>
      </c>
      <c r="F6" s="2" t="s">
        <v>3</v>
      </c>
    </row>
    <row r="7" spans="1:6" ht="56.25">
      <c r="A7" s="5">
        <v>1</v>
      </c>
      <c r="B7" s="10" t="s">
        <v>14</v>
      </c>
      <c r="C7" s="5">
        <v>1</v>
      </c>
      <c r="D7" s="5" t="s">
        <v>10</v>
      </c>
      <c r="E7" s="5">
        <v>27402.639999999999</v>
      </c>
      <c r="F7" s="6">
        <f>PRODUCT(C7,E7)</f>
        <v>27402.639999999999</v>
      </c>
    </row>
    <row r="8" spans="1:6" ht="37.5">
      <c r="A8" s="5">
        <v>2</v>
      </c>
      <c r="B8" s="9" t="s">
        <v>12</v>
      </c>
      <c r="C8" s="5">
        <v>1</v>
      </c>
      <c r="D8" s="14" t="s">
        <v>13</v>
      </c>
      <c r="E8" s="6">
        <v>9262</v>
      </c>
      <c r="F8" s="6">
        <f t="shared" ref="F8:F23" si="0">PRODUCT(C8,E8)</f>
        <v>9262</v>
      </c>
    </row>
    <row r="9" spans="1:6" ht="56.25">
      <c r="A9" s="5">
        <v>3</v>
      </c>
      <c r="B9" s="10" t="s">
        <v>15</v>
      </c>
      <c r="C9" s="5">
        <v>1</v>
      </c>
      <c r="D9" s="5" t="s">
        <v>10</v>
      </c>
      <c r="E9" s="5">
        <v>26349.37</v>
      </c>
      <c r="F9" s="6">
        <f t="shared" si="0"/>
        <v>26349.37</v>
      </c>
    </row>
    <row r="10" spans="1:6" ht="37.5">
      <c r="A10" s="5">
        <v>4</v>
      </c>
      <c r="B10" s="9" t="s">
        <v>12</v>
      </c>
      <c r="C10" s="5">
        <v>1</v>
      </c>
      <c r="D10" s="14" t="s">
        <v>13</v>
      </c>
      <c r="E10" s="5">
        <v>8954.09</v>
      </c>
      <c r="F10" s="6">
        <f t="shared" si="0"/>
        <v>8954.09</v>
      </c>
    </row>
    <row r="11" spans="1:6" ht="56.25">
      <c r="A11" s="5">
        <v>5</v>
      </c>
      <c r="B11" s="10" t="s">
        <v>16</v>
      </c>
      <c r="C11" s="5">
        <v>1</v>
      </c>
      <c r="D11" s="5" t="s">
        <v>10</v>
      </c>
      <c r="E11" s="5">
        <v>15135.07</v>
      </c>
      <c r="F11" s="6">
        <f t="shared" si="0"/>
        <v>15135.07</v>
      </c>
    </row>
    <row r="12" spans="1:6" ht="37.5">
      <c r="A12" s="5">
        <v>6</v>
      </c>
      <c r="B12" s="9" t="s">
        <v>12</v>
      </c>
      <c r="C12" s="5">
        <v>1</v>
      </c>
      <c r="D12" s="14" t="s">
        <v>13</v>
      </c>
      <c r="E12" s="5">
        <v>4718.37</v>
      </c>
      <c r="F12" s="6">
        <f t="shared" si="0"/>
        <v>4718.37</v>
      </c>
    </row>
    <row r="13" spans="1:6">
      <c r="A13" s="5">
        <v>7</v>
      </c>
      <c r="B13" s="11" t="s">
        <v>17</v>
      </c>
      <c r="C13" s="5">
        <v>1</v>
      </c>
      <c r="D13" s="5" t="s">
        <v>11</v>
      </c>
      <c r="E13" s="6">
        <v>12000</v>
      </c>
      <c r="F13" s="6">
        <f t="shared" si="0"/>
        <v>12000</v>
      </c>
    </row>
    <row r="14" spans="1:6">
      <c r="A14" s="5">
        <v>8</v>
      </c>
      <c r="B14" s="11" t="s">
        <v>18</v>
      </c>
      <c r="C14" s="5">
        <v>1</v>
      </c>
      <c r="D14" s="5" t="s">
        <v>11</v>
      </c>
      <c r="E14" s="6">
        <v>3800</v>
      </c>
      <c r="F14" s="6">
        <f t="shared" si="0"/>
        <v>3800</v>
      </c>
    </row>
    <row r="15" spans="1:6">
      <c r="A15" s="5">
        <v>9</v>
      </c>
      <c r="B15" s="11" t="s">
        <v>29</v>
      </c>
      <c r="C15" s="5">
        <v>13.43</v>
      </c>
      <c r="D15" s="5" t="s">
        <v>20</v>
      </c>
      <c r="E15" s="6">
        <v>300</v>
      </c>
      <c r="F15" s="6">
        <f t="shared" si="0"/>
        <v>4029</v>
      </c>
    </row>
    <row r="16" spans="1:6" ht="37.5">
      <c r="A16" s="5">
        <v>10</v>
      </c>
      <c r="B16" s="15" t="s">
        <v>30</v>
      </c>
      <c r="C16" s="5">
        <v>1</v>
      </c>
      <c r="D16" s="14" t="s">
        <v>13</v>
      </c>
      <c r="E16" s="6">
        <v>4960</v>
      </c>
      <c r="F16" s="6">
        <f t="shared" si="0"/>
        <v>4960</v>
      </c>
    </row>
    <row r="17" spans="1:6">
      <c r="A17" s="5">
        <v>11</v>
      </c>
      <c r="B17" s="11" t="s">
        <v>21</v>
      </c>
      <c r="C17" s="5">
        <v>3</v>
      </c>
      <c r="D17" s="5" t="s">
        <v>10</v>
      </c>
      <c r="E17" s="6">
        <v>250</v>
      </c>
      <c r="F17" s="6">
        <f t="shared" si="0"/>
        <v>750</v>
      </c>
    </row>
    <row r="18" spans="1:6">
      <c r="A18" s="5">
        <v>12</v>
      </c>
      <c r="B18" s="11" t="s">
        <v>26</v>
      </c>
      <c r="C18" s="5">
        <v>3</v>
      </c>
      <c r="D18" s="5" t="s">
        <v>10</v>
      </c>
      <c r="E18" s="6">
        <v>425</v>
      </c>
      <c r="F18" s="6">
        <f t="shared" si="0"/>
        <v>1275</v>
      </c>
    </row>
    <row r="19" spans="1:6">
      <c r="A19" s="5">
        <v>13</v>
      </c>
      <c r="B19" s="11" t="s">
        <v>22</v>
      </c>
      <c r="C19" s="5">
        <f>13.43+14.4</f>
        <v>27.83</v>
      </c>
      <c r="D19" s="5" t="s">
        <v>23</v>
      </c>
      <c r="E19" s="6">
        <v>280</v>
      </c>
      <c r="F19" s="6">
        <f t="shared" si="0"/>
        <v>7792.4</v>
      </c>
    </row>
    <row r="20" spans="1:6" ht="37.5">
      <c r="A20" s="5">
        <v>14</v>
      </c>
      <c r="B20" s="9" t="s">
        <v>24</v>
      </c>
      <c r="C20" s="5">
        <v>1</v>
      </c>
      <c r="D20" s="14" t="s">
        <v>13</v>
      </c>
      <c r="E20" s="6">
        <v>9800</v>
      </c>
      <c r="F20" s="6">
        <f t="shared" si="0"/>
        <v>9800</v>
      </c>
    </row>
    <row r="21" spans="1:6">
      <c r="A21" s="5">
        <v>15</v>
      </c>
      <c r="B21" s="11" t="s">
        <v>31</v>
      </c>
      <c r="C21" s="5">
        <f>22.8+18</f>
        <v>40.799999999999997</v>
      </c>
      <c r="D21" s="5" t="s">
        <v>23</v>
      </c>
      <c r="E21" s="6">
        <v>160</v>
      </c>
      <c r="F21" s="6">
        <f t="shared" si="0"/>
        <v>6528</v>
      </c>
    </row>
    <row r="22" spans="1:6" ht="37.5">
      <c r="A22" s="5">
        <v>16</v>
      </c>
      <c r="B22" s="9" t="s">
        <v>32</v>
      </c>
      <c r="C22" s="5">
        <v>1</v>
      </c>
      <c r="D22" s="14" t="s">
        <v>13</v>
      </c>
      <c r="E22" s="6">
        <v>2711</v>
      </c>
      <c r="F22" s="6">
        <f t="shared" si="0"/>
        <v>2711</v>
      </c>
    </row>
    <row r="23" spans="1:6" ht="37.5">
      <c r="A23" s="5">
        <v>17</v>
      </c>
      <c r="B23" s="9" t="s">
        <v>33</v>
      </c>
      <c r="C23" s="5">
        <f>SUM(C21)</f>
        <v>40.799999999999997</v>
      </c>
      <c r="D23" s="5" t="s">
        <v>23</v>
      </c>
      <c r="E23" s="12">
        <v>110</v>
      </c>
      <c r="F23" s="12">
        <f t="shared" si="0"/>
        <v>4488</v>
      </c>
    </row>
    <row r="24" spans="1:6" ht="37.5">
      <c r="A24" s="5">
        <v>18</v>
      </c>
      <c r="B24" s="9" t="s">
        <v>34</v>
      </c>
      <c r="C24" s="5">
        <v>1</v>
      </c>
      <c r="D24" s="14" t="s">
        <v>13</v>
      </c>
      <c r="E24" s="6">
        <v>2210</v>
      </c>
      <c r="F24" s="6">
        <f t="shared" ref="F24" si="1">PRODUCT(C24,E24)</f>
        <v>2210</v>
      </c>
    </row>
    <row r="25" spans="1:6">
      <c r="A25" s="5">
        <v>20</v>
      </c>
      <c r="B25" s="11" t="s">
        <v>25</v>
      </c>
      <c r="C25" s="5">
        <v>20</v>
      </c>
      <c r="D25" s="5" t="s">
        <v>19</v>
      </c>
      <c r="E25" s="6">
        <v>200</v>
      </c>
      <c r="F25" s="6">
        <f t="shared" ref="F25:F26" si="2">PRODUCT(C25,E25)</f>
        <v>4000</v>
      </c>
    </row>
    <row r="26" spans="1:6" ht="37.5">
      <c r="A26" s="5">
        <v>21</v>
      </c>
      <c r="B26" s="9" t="s">
        <v>24</v>
      </c>
      <c r="C26" s="5">
        <v>1</v>
      </c>
      <c r="D26" s="14" t="s">
        <v>13</v>
      </c>
      <c r="E26" s="6">
        <v>2500</v>
      </c>
      <c r="F26" s="6">
        <f t="shared" si="2"/>
        <v>2500</v>
      </c>
    </row>
    <row r="27" spans="1:6">
      <c r="A27" s="5">
        <v>22</v>
      </c>
      <c r="B27" s="11" t="s">
        <v>27</v>
      </c>
      <c r="C27" s="5">
        <v>1</v>
      </c>
      <c r="D27" s="5" t="s">
        <v>11</v>
      </c>
      <c r="E27" s="6">
        <v>8000</v>
      </c>
      <c r="F27" s="6">
        <f t="shared" ref="F27" si="3">PRODUCT(C27,E27)</f>
        <v>8000</v>
      </c>
    </row>
    <row r="28" spans="1:6">
      <c r="A28" s="17" t="s">
        <v>9</v>
      </c>
      <c r="B28" s="18"/>
      <c r="C28" s="18"/>
      <c r="D28" s="18"/>
      <c r="E28" s="19"/>
      <c r="F28" s="16">
        <f>SUM(F7:F27)</f>
        <v>166664.93999999997</v>
      </c>
    </row>
    <row r="29" spans="1:6" ht="19.5" customHeight="1">
      <c r="A29" s="20" t="s">
        <v>7</v>
      </c>
      <c r="B29" s="21"/>
      <c r="C29" s="21"/>
      <c r="D29" s="21"/>
      <c r="E29" s="22"/>
      <c r="F29" s="16">
        <f>F30-F28</f>
        <v>33332.987999999983</v>
      </c>
    </row>
    <row r="30" spans="1:6">
      <c r="A30" s="17" t="s">
        <v>8</v>
      </c>
      <c r="B30" s="18"/>
      <c r="C30" s="18"/>
      <c r="D30" s="18"/>
      <c r="E30" s="19"/>
      <c r="F30" s="16">
        <f>F28*1.2</f>
        <v>199997.92799999996</v>
      </c>
    </row>
    <row r="31" spans="1:6">
      <c r="A31" s="7"/>
      <c r="B31" s="8"/>
      <c r="C31" s="8"/>
      <c r="D31" s="8"/>
      <c r="E31" s="8"/>
      <c r="F31" s="7"/>
    </row>
    <row r="32" spans="1:6">
      <c r="A32" s="7"/>
      <c r="B32" s="8"/>
      <c r="C32" s="8"/>
      <c r="D32" s="8"/>
      <c r="E32" s="8"/>
      <c r="F32" s="7"/>
    </row>
  </sheetData>
  <mergeCells count="8">
    <mergeCell ref="A28:E28"/>
    <mergeCell ref="A29:E29"/>
    <mergeCell ref="A30:E30"/>
    <mergeCell ref="A1:A3"/>
    <mergeCell ref="F1:F3"/>
    <mergeCell ref="B1:E3"/>
    <mergeCell ref="A4:F4"/>
    <mergeCell ref="A5:F5"/>
  </mergeCells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3:A10"/>
  <sheetViews>
    <sheetView topLeftCell="A7" workbookViewId="0">
      <selection activeCell="B7" sqref="B1:F1048576"/>
    </sheetView>
  </sheetViews>
  <sheetFormatPr defaultRowHeight="15"/>
  <sheetData>
    <row r="3" ht="25.5" customHeight="1"/>
    <row r="4" ht="15" customHeight="1"/>
    <row r="5" ht="15" customHeight="1"/>
    <row r="6" ht="15" customHeight="1"/>
    <row r="7" ht="15" customHeight="1"/>
    <row r="8" ht="15" customHeight="1"/>
    <row r="9" ht="15" customHeight="1"/>
    <row r="10" ht="21" customHeight="1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Юлия</dc:creator>
  <cp:lastModifiedBy>Asus</cp:lastModifiedBy>
  <cp:lastPrinted>2016-09-24T18:37:54Z</cp:lastPrinted>
  <dcterms:created xsi:type="dcterms:W3CDTF">2016-09-21T11:18:44Z</dcterms:created>
  <dcterms:modified xsi:type="dcterms:W3CDTF">2020-05-20T06:04:01Z</dcterms:modified>
</cp:coreProperties>
</file>