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2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<sst xmlns="http://schemas.openxmlformats.org/spreadsheetml/2006/main" count="52" uniqueCount="52">
  <si>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</si>
  <si>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</si>
  <si>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</si>
  <si>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</si>
  <si>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</si>
  <si>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</si>
  <si>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Типовий кошторис</t>
  </si>
  <si>
    <t>Всього</t>
  </si>
  <si>
    <t>Сума, грн</t>
  </si>
  <si>
    <t>Непередбачені витрати (20%):</t>
  </si>
  <si>
    <t>Х</t>
  </si>
  <si>
    <t>Перемикач ПЦ-4 400А центральний привід</t>
  </si>
  <si>
    <t>Запобіжник ПН 2-250 250 А</t>
  </si>
  <si>
    <t>Тримач запобіжника ПН 2-250 250 А</t>
  </si>
  <si>
    <t>гільза М/Л 25</t>
  </si>
  <si>
    <t>Гільза М/Л 16</t>
  </si>
  <si>
    <t>Термоусаджувальна трубка 20,0/10,0</t>
  </si>
  <si>
    <t>Термоусаджувальна трубка 16,0/8,0</t>
  </si>
  <si>
    <t>Термоусаджувальна трубка ТТУ 50/25 черная
1 м IEK</t>
  </si>
  <si>
    <t>Авт. ВА88-32 3Р 125А ИЭК</t>
  </si>
  <si>
    <t>Авт.вим. ВА47-29 3Р 50А 4,5кА х-ка С</t>
  </si>
  <si>
    <t>DIN рейка 125 см оцинкована IEK</t>
  </si>
  <si>
    <t>Шина М1Т5*25*4000м ІЕК</t>
  </si>
  <si>
    <t>Хомут 4,8*250 мм нейлон (100 шт) ИЕК</t>
  </si>
  <si>
    <t>Авт.вим. ВА47-29 2Р 40А 4,5кА х-ка С</t>
  </si>
  <si>
    <t>Корпус металевий ЩМП-3-2 36 УХЛЗ PRO
650*500*220 IP 31</t>
  </si>
  <si>
    <t>Труба гофрована сіра легка типу ТГП-ЕТ
40/50</t>
  </si>
  <si>
    <t>Кріплення д/труб д 50мм сірий 25ш/уп</t>
  </si>
  <si>
    <t>Шина нульова з iзолятором на Din-рейку ВС
507 6*9 7отв</t>
  </si>
  <si>
    <t>Ізолятор ступінчатий ИС4-40 М8 силовой з
болтом IEK</t>
  </si>
  <si>
    <t>Авт.вим. ВА47-29 2Р 10А 4,5кА х-ка С</t>
  </si>
  <si>
    <t>Наконечник кабельний 25-8-М</t>
  </si>
  <si>
    <t>Провід ПВ-3 25,0 Ч</t>
  </si>
  <si>
    <t>Провід ПВ-3 16,0 Б</t>
  </si>
  <si>
    <t>Провід ПВ-3 95 Ж/З</t>
  </si>
  <si>
    <t>Провід ПВ-3 50,0 Ж/З</t>
  </si>
  <si>
    <t>Провід ПВ-3 35 К</t>
  </si>
  <si>
    <t>Провід ПВ-1 4,0 С</t>
  </si>
  <si>
    <t>Провід ПВ-1 4,0 К</t>
  </si>
  <si>
    <t>Хомут з отв.для кріпл.ХОКЗ
5*200(100шт/упак) ІЕК</t>
  </si>
  <si>
    <t>Наконечник кабельний 16-8-М</t>
  </si>
  <si>
    <t>Клемник магістральний SV 35 латунь</t>
  </si>
  <si>
    <t>Авт. вим. ВА47-150 1Р 125А 15кА х-ка D IEK</t>
  </si>
  <si>
    <t>Контур заземлення</t>
  </si>
  <si>
    <t>Доп.матеріали</t>
  </si>
  <si>
    <t>Ремонт ВРУ</t>
  </si>
  <si>
    <t>Монтаж кабеля</t>
  </si>
  <si>
    <t>Монтаж кроссовых щитів</t>
  </si>
  <si>
    <t>Перепаковка щитів етажних</t>
  </si>
  <si>
    <t>Монтаж контура заземлення</t>
  </si>
  <si>
    <t>Всього, власні кошти ОСББ</t>
  </si>
  <si>
    <t>Всього, кошти міського бюджету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</si>
</sst>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8"/>
      <color theme="1"/>
      <name val="Calibri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right" wrapText="1"/>
    </xf>
    <xf numFmtId="0" fontId="46" fillId="33" borderId="14" xfId="0" applyFont="1" applyFill="1" applyBorder="1" applyAlignment="1">
      <alignment horizontal="right" wrapText="1"/>
    </xf>
    <xf numFmtId="0" fontId="46" fillId="33" borderId="15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right"/>
    </xf>
    <xf numFmtId="0" fontId="46" fillId="33" borderId="16" xfId="0" applyFont="1" applyFill="1" applyBorder="1" applyAlignment="1">
      <alignment horizontal="right"/>
    </xf>
    <xf numFmtId="0" fontId="46" fillId="33" borderId="17" xfId="0" applyFont="1" applyFill="1" applyBorder="1" applyAlignment="1">
      <alignment horizontal="right"/>
    </xf>
    <xf numFmtId="0" fontId="46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left" wrapText="1"/>
    </xf>
    <xf numFmtId="0" fontId="46" fillId="33" borderId="17" xfId="0" applyFont="1" applyFill="1" applyBorder="1" applyAlignment="1">
      <alignment horizontal="left" wrapText="1"/>
    </xf>
    <xf numFmtId="0" fontId="46" fillId="33" borderId="2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20.28125" style="1" customWidth="1"/>
    <col min="2" max="2" width="46.140625" style="1" customWidth="1"/>
    <col min="3" max="3" width="27.00390625" style="1" customWidth="1"/>
    <col min="4" max="4" width="28.421875" style="1" customWidth="1"/>
    <col min="5" max="5" width="19.28125" style="1" customWidth="1"/>
    <col min="6" max="6" width="22.140625" style="1" customWidth="1"/>
    <col min="7" max="7" width="19.8515625" style="1" customWidth="1"/>
    <col min="8" max="8" width="23.8515625" style="1" customWidth="1"/>
    <col min="9" max="16384" width="9.140625" style="1" customWidth="1"/>
  </cols>
  <sheetData>
    <row r="1" spans="1:7" ht="23.25">
      <c r="A1" s="27" t="s">
        <v>6</v>
      </c>
      <c r="B1" s="27"/>
      <c r="C1" s="27"/>
      <c r="D1" s="27"/>
      <c r="E1" s="27"/>
      <c r="F1" s="27"/>
      <c r="G1" s="27"/>
    </row>
    <row r="2" spans="1:7" ht="23.25" customHeight="1">
      <c r="A2" s="29" t="s">
        <v>0</v>
      </c>
      <c r="B2" s="30" t="s">
        <v>5</v>
      </c>
      <c r="C2" s="30" t="s">
        <v>4</v>
      </c>
      <c r="D2" s="30" t="s">
        <v>3</v>
      </c>
      <c r="E2" s="28" t="s">
        <v>8</v>
      </c>
      <c r="F2" s="28"/>
      <c r="G2" s="28"/>
    </row>
    <row r="3" spans="1:7" s="2" customFormat="1" ht="93">
      <c r="A3" s="29"/>
      <c r="B3" s="31"/>
      <c r="C3" s="31"/>
      <c r="D3" s="31"/>
      <c r="E3" s="24" t="s">
        <v>51</v>
      </c>
      <c r="F3" s="24" t="s">
        <v>50</v>
      </c>
      <c r="G3" s="9" t="s">
        <v>7</v>
      </c>
    </row>
    <row r="4" spans="1:7" ht="23.25">
      <c r="A4" s="10">
        <v>1</v>
      </c>
      <c r="B4" s="20" t="s">
        <v>11</v>
      </c>
      <c r="C4" s="22">
        <v>2</v>
      </c>
      <c r="D4" s="23">
        <v>2755.8</v>
      </c>
      <c r="E4" s="7">
        <f>C4*D4</f>
        <v>5511.6</v>
      </c>
      <c r="F4" s="11"/>
      <c r="G4" s="11">
        <f>C4*D4</f>
        <v>5511.6</v>
      </c>
    </row>
    <row r="5" spans="1:7" ht="23.25">
      <c r="A5" s="6">
        <v>2</v>
      </c>
      <c r="B5" s="20" t="s">
        <v>12</v>
      </c>
      <c r="C5" s="22">
        <v>12</v>
      </c>
      <c r="D5" s="23">
        <v>57.24</v>
      </c>
      <c r="E5" s="7">
        <f aca="true" t="shared" si="0" ref="E5:E38">C5*D5</f>
        <v>686.88</v>
      </c>
      <c r="F5" s="11"/>
      <c r="G5" s="11">
        <f aca="true" t="shared" si="1" ref="G5:G42">C5*D5</f>
        <v>686.88</v>
      </c>
    </row>
    <row r="6" spans="1:7" ht="23.25">
      <c r="A6" s="6">
        <v>3</v>
      </c>
      <c r="B6" s="21" t="s">
        <v>13</v>
      </c>
      <c r="C6" s="22">
        <v>7</v>
      </c>
      <c r="D6" s="23">
        <v>136.5</v>
      </c>
      <c r="E6" s="7">
        <f t="shared" si="0"/>
        <v>955.5</v>
      </c>
      <c r="F6" s="11"/>
      <c r="G6" s="11">
        <f t="shared" si="1"/>
        <v>955.5</v>
      </c>
    </row>
    <row r="7" spans="1:7" ht="23.25">
      <c r="A7" s="6">
        <v>4</v>
      </c>
      <c r="B7" s="21" t="s">
        <v>14</v>
      </c>
      <c r="C7" s="22">
        <v>20</v>
      </c>
      <c r="D7" s="23">
        <v>15.84</v>
      </c>
      <c r="E7" s="7">
        <f t="shared" si="0"/>
        <v>316.8</v>
      </c>
      <c r="F7" s="11"/>
      <c r="G7" s="11">
        <f t="shared" si="1"/>
        <v>316.8</v>
      </c>
    </row>
    <row r="8" spans="1:7" ht="23.25">
      <c r="A8" s="6">
        <v>5</v>
      </c>
      <c r="B8" s="21" t="s">
        <v>15</v>
      </c>
      <c r="C8" s="22">
        <v>10</v>
      </c>
      <c r="D8" s="23">
        <v>12.36</v>
      </c>
      <c r="E8" s="7">
        <f t="shared" si="0"/>
        <v>123.6</v>
      </c>
      <c r="F8" s="11"/>
      <c r="G8" s="11">
        <f t="shared" si="1"/>
        <v>123.6</v>
      </c>
    </row>
    <row r="9" spans="1:7" ht="23.25">
      <c r="A9" s="6">
        <v>6</v>
      </c>
      <c r="B9" s="21" t="s">
        <v>16</v>
      </c>
      <c r="C9" s="22">
        <v>3</v>
      </c>
      <c r="D9" s="23">
        <v>20.52</v>
      </c>
      <c r="E9" s="7">
        <f t="shared" si="0"/>
        <v>61.56</v>
      </c>
      <c r="F9" s="11"/>
      <c r="G9" s="11">
        <f t="shared" si="1"/>
        <v>61.56</v>
      </c>
    </row>
    <row r="10" spans="1:7" ht="23.25">
      <c r="A10" s="6">
        <v>7</v>
      </c>
      <c r="B10" s="21" t="s">
        <v>17</v>
      </c>
      <c r="C10" s="22">
        <v>3</v>
      </c>
      <c r="D10" s="23">
        <v>11.1</v>
      </c>
      <c r="E10" s="7">
        <f t="shared" si="0"/>
        <v>33.3</v>
      </c>
      <c r="F10" s="11"/>
      <c r="G10" s="11">
        <f t="shared" si="1"/>
        <v>33.3</v>
      </c>
    </row>
    <row r="11" spans="1:7" ht="34.5" customHeight="1">
      <c r="A11" s="6">
        <v>8</v>
      </c>
      <c r="B11" s="21" t="s">
        <v>18</v>
      </c>
      <c r="C11" s="22">
        <v>7</v>
      </c>
      <c r="D11" s="23">
        <v>55.38</v>
      </c>
      <c r="E11" s="7">
        <f t="shared" si="0"/>
        <v>387.66</v>
      </c>
      <c r="F11" s="11"/>
      <c r="G11" s="11">
        <f t="shared" si="1"/>
        <v>387.66</v>
      </c>
    </row>
    <row r="12" spans="1:7" ht="23.25">
      <c r="A12" s="6">
        <v>9</v>
      </c>
      <c r="B12" s="21" t="s">
        <v>19</v>
      </c>
      <c r="C12" s="22">
        <v>4</v>
      </c>
      <c r="D12" s="23">
        <v>873.6</v>
      </c>
      <c r="E12" s="7">
        <f t="shared" si="0"/>
        <v>3494.4</v>
      </c>
      <c r="F12" s="11"/>
      <c r="G12" s="11">
        <f t="shared" si="1"/>
        <v>3494.4</v>
      </c>
    </row>
    <row r="13" spans="1:7" ht="23.25">
      <c r="A13" s="6">
        <v>10</v>
      </c>
      <c r="B13" s="21" t="s">
        <v>20</v>
      </c>
      <c r="C13" s="22">
        <v>4</v>
      </c>
      <c r="D13" s="23">
        <v>160.5</v>
      </c>
      <c r="E13" s="7">
        <f t="shared" si="0"/>
        <v>642</v>
      </c>
      <c r="F13" s="11"/>
      <c r="G13" s="11">
        <f t="shared" si="1"/>
        <v>642</v>
      </c>
    </row>
    <row r="14" spans="1:7" ht="23.25">
      <c r="A14" s="6">
        <v>11</v>
      </c>
      <c r="B14" s="21" t="s">
        <v>21</v>
      </c>
      <c r="C14" s="22">
        <v>40</v>
      </c>
      <c r="D14" s="23">
        <v>30.66</v>
      </c>
      <c r="E14" s="7">
        <f t="shared" si="0"/>
        <v>1226.4</v>
      </c>
      <c r="F14" s="11"/>
      <c r="G14" s="11">
        <f t="shared" si="1"/>
        <v>1226.4</v>
      </c>
    </row>
    <row r="15" spans="1:7" ht="23.25">
      <c r="A15" s="6">
        <v>12</v>
      </c>
      <c r="B15" s="21" t="s">
        <v>22</v>
      </c>
      <c r="C15" s="22">
        <v>2</v>
      </c>
      <c r="D15" s="23">
        <v>409.32</v>
      </c>
      <c r="E15" s="7">
        <f t="shared" si="0"/>
        <v>818.64</v>
      </c>
      <c r="F15" s="11"/>
      <c r="G15" s="11">
        <f t="shared" si="1"/>
        <v>818.64</v>
      </c>
    </row>
    <row r="16" spans="1:7" ht="23.25">
      <c r="A16" s="6">
        <v>13</v>
      </c>
      <c r="B16" s="21" t="s">
        <v>23</v>
      </c>
      <c r="C16" s="22">
        <v>3</v>
      </c>
      <c r="D16" s="23">
        <v>77.04</v>
      </c>
      <c r="E16" s="7">
        <f t="shared" si="0"/>
        <v>231.12</v>
      </c>
      <c r="F16" s="11"/>
      <c r="G16" s="11">
        <f t="shared" si="1"/>
        <v>231.12</v>
      </c>
    </row>
    <row r="17" spans="1:7" ht="23.25">
      <c r="A17" s="6">
        <v>14</v>
      </c>
      <c r="B17" s="21" t="s">
        <v>24</v>
      </c>
      <c r="C17" s="22">
        <v>108</v>
      </c>
      <c r="D17" s="23">
        <v>94.2</v>
      </c>
      <c r="E17" s="7">
        <f t="shared" si="0"/>
        <v>10173.6</v>
      </c>
      <c r="F17" s="11"/>
      <c r="G17" s="11">
        <f t="shared" si="1"/>
        <v>10173.6</v>
      </c>
    </row>
    <row r="18" spans="1:7" ht="29.25" customHeight="1">
      <c r="A18" s="6">
        <v>15</v>
      </c>
      <c r="B18" s="21" t="s">
        <v>25</v>
      </c>
      <c r="C18" s="22">
        <v>3</v>
      </c>
      <c r="D18" s="23">
        <v>1459.8</v>
      </c>
      <c r="E18" s="7">
        <f t="shared" si="0"/>
        <v>4379.4</v>
      </c>
      <c r="F18" s="11"/>
      <c r="G18" s="11">
        <f t="shared" si="1"/>
        <v>4379.4</v>
      </c>
    </row>
    <row r="19" spans="1:7" ht="28.5" customHeight="1">
      <c r="A19" s="6">
        <v>16</v>
      </c>
      <c r="B19" s="21" t="s">
        <v>26</v>
      </c>
      <c r="C19" s="22">
        <v>0.125</v>
      </c>
      <c r="D19" s="23">
        <v>16270.8</v>
      </c>
      <c r="E19" s="7">
        <f t="shared" si="0"/>
        <v>2033.85</v>
      </c>
      <c r="F19" s="11"/>
      <c r="G19" s="11">
        <f t="shared" si="1"/>
        <v>2033.85</v>
      </c>
    </row>
    <row r="20" spans="1:7" ht="23.25">
      <c r="A20" s="6">
        <v>17</v>
      </c>
      <c r="B20" s="21" t="s">
        <v>27</v>
      </c>
      <c r="C20" s="22">
        <v>8</v>
      </c>
      <c r="D20" s="23">
        <v>41.4</v>
      </c>
      <c r="E20" s="7">
        <f t="shared" si="0"/>
        <v>331.2</v>
      </c>
      <c r="F20" s="11"/>
      <c r="G20" s="11">
        <f t="shared" si="1"/>
        <v>331.2</v>
      </c>
    </row>
    <row r="21" spans="1:7" ht="33" customHeight="1">
      <c r="A21" s="6">
        <v>18</v>
      </c>
      <c r="B21" s="21" t="s">
        <v>28</v>
      </c>
      <c r="C21" s="22">
        <v>350</v>
      </c>
      <c r="D21" s="23">
        <v>17.34</v>
      </c>
      <c r="E21" s="7">
        <f t="shared" si="0"/>
        <v>6069</v>
      </c>
      <c r="F21" s="11"/>
      <c r="G21" s="11">
        <f t="shared" si="1"/>
        <v>6069</v>
      </c>
    </row>
    <row r="22" spans="1:7" ht="26.25" customHeight="1">
      <c r="A22" s="6">
        <v>19</v>
      </c>
      <c r="B22" s="21" t="s">
        <v>29</v>
      </c>
      <c r="C22" s="22">
        <v>4</v>
      </c>
      <c r="D22" s="23">
        <v>113.4</v>
      </c>
      <c r="E22" s="7">
        <f t="shared" si="0"/>
        <v>453.6</v>
      </c>
      <c r="F22" s="11"/>
      <c r="G22" s="11">
        <f t="shared" si="1"/>
        <v>453.6</v>
      </c>
    </row>
    <row r="23" spans="1:7" ht="23.25">
      <c r="A23" s="6">
        <v>20</v>
      </c>
      <c r="B23" s="21" t="s">
        <v>30</v>
      </c>
      <c r="C23" s="22">
        <v>1</v>
      </c>
      <c r="D23" s="23">
        <v>90</v>
      </c>
      <c r="E23" s="7">
        <f t="shared" si="0"/>
        <v>90</v>
      </c>
      <c r="F23" s="11"/>
      <c r="G23" s="11">
        <f t="shared" si="1"/>
        <v>90</v>
      </c>
    </row>
    <row r="24" spans="1:7" ht="23.25">
      <c r="A24" s="6">
        <v>21</v>
      </c>
      <c r="B24" s="21" t="s">
        <v>31</v>
      </c>
      <c r="C24" s="22">
        <v>20</v>
      </c>
      <c r="D24" s="23">
        <v>17.52</v>
      </c>
      <c r="E24" s="7">
        <f t="shared" si="0"/>
        <v>350.4</v>
      </c>
      <c r="F24" s="11"/>
      <c r="G24" s="11">
        <f t="shared" si="1"/>
        <v>350.4</v>
      </c>
    </row>
    <row r="25" spans="1:7" ht="23.25">
      <c r="A25" s="6">
        <v>22</v>
      </c>
      <c r="B25" s="21" t="s">
        <v>32</v>
      </c>
      <c r="C25" s="22">
        <v>0.7</v>
      </c>
      <c r="D25" s="23">
        <v>56100.72</v>
      </c>
      <c r="E25" s="7">
        <f t="shared" si="0"/>
        <v>39270.504</v>
      </c>
      <c r="F25" s="11"/>
      <c r="G25" s="11">
        <f t="shared" si="1"/>
        <v>39270.504</v>
      </c>
    </row>
    <row r="26" spans="1:7" ht="23.25">
      <c r="A26" s="6">
        <v>23</v>
      </c>
      <c r="B26" s="21" t="s">
        <v>33</v>
      </c>
      <c r="C26" s="22">
        <v>0.47</v>
      </c>
      <c r="D26" s="23">
        <v>38480.82</v>
      </c>
      <c r="E26" s="7">
        <f t="shared" si="0"/>
        <v>18085.985399999998</v>
      </c>
      <c r="F26" s="11"/>
      <c r="G26" s="11">
        <f t="shared" si="1"/>
        <v>18085.985399999998</v>
      </c>
    </row>
    <row r="27" spans="1:7" ht="23.25">
      <c r="A27" s="6">
        <v>24</v>
      </c>
      <c r="B27" s="21" t="s">
        <v>34</v>
      </c>
      <c r="C27" s="22">
        <v>0.018</v>
      </c>
      <c r="D27" s="23">
        <v>214047.78</v>
      </c>
      <c r="E27" s="7">
        <f t="shared" si="0"/>
        <v>3852.8600399999996</v>
      </c>
      <c r="F27" s="11"/>
      <c r="G27" s="11">
        <f t="shared" si="1"/>
        <v>3852.8600399999996</v>
      </c>
    </row>
    <row r="28" spans="1:7" ht="23.25">
      <c r="A28" s="6">
        <v>25</v>
      </c>
      <c r="B28" s="21" t="s">
        <v>35</v>
      </c>
      <c r="C28" s="22">
        <v>0.008</v>
      </c>
      <c r="D28" s="23">
        <v>109757.34</v>
      </c>
      <c r="E28" s="7">
        <f t="shared" si="0"/>
        <v>878.05872</v>
      </c>
      <c r="F28" s="11"/>
      <c r="G28" s="11">
        <f t="shared" si="1"/>
        <v>878.05872</v>
      </c>
    </row>
    <row r="29" spans="1:7" ht="23.25">
      <c r="A29" s="6">
        <v>26</v>
      </c>
      <c r="B29" s="21" t="s">
        <v>36</v>
      </c>
      <c r="C29" s="22">
        <v>0.007</v>
      </c>
      <c r="D29" s="23">
        <v>77755.6</v>
      </c>
      <c r="E29" s="7">
        <f t="shared" si="0"/>
        <v>544.2892</v>
      </c>
      <c r="F29" s="11"/>
      <c r="G29" s="11">
        <f t="shared" si="1"/>
        <v>544.2892</v>
      </c>
    </row>
    <row r="30" spans="1:7" ht="23.25">
      <c r="A30" s="6">
        <v>27</v>
      </c>
      <c r="B30" s="21" t="s">
        <v>37</v>
      </c>
      <c r="C30" s="22">
        <v>0.2</v>
      </c>
      <c r="D30" s="23">
        <v>10330.32</v>
      </c>
      <c r="E30" s="7">
        <f t="shared" si="0"/>
        <v>2066.064</v>
      </c>
      <c r="F30" s="11"/>
      <c r="G30" s="11">
        <f t="shared" si="1"/>
        <v>2066.064</v>
      </c>
    </row>
    <row r="31" spans="1:7" ht="23.25">
      <c r="A31" s="6">
        <v>28</v>
      </c>
      <c r="B31" s="21" t="s">
        <v>38</v>
      </c>
      <c r="C31" s="22">
        <v>0.2</v>
      </c>
      <c r="D31" s="23">
        <v>10330.32</v>
      </c>
      <c r="E31" s="7">
        <f t="shared" si="0"/>
        <v>2066.064</v>
      </c>
      <c r="F31" s="11"/>
      <c r="G31" s="11">
        <f t="shared" si="1"/>
        <v>2066.064</v>
      </c>
    </row>
    <row r="32" spans="1:7" ht="30" customHeight="1">
      <c r="A32" s="6">
        <v>29</v>
      </c>
      <c r="B32" s="21" t="s">
        <v>39</v>
      </c>
      <c r="C32" s="22">
        <v>3</v>
      </c>
      <c r="D32" s="23">
        <v>67.98</v>
      </c>
      <c r="E32" s="7">
        <f t="shared" si="0"/>
        <v>203.94</v>
      </c>
      <c r="F32" s="11"/>
      <c r="G32" s="11">
        <f t="shared" si="1"/>
        <v>203.94</v>
      </c>
    </row>
    <row r="33" spans="1:7" ht="23.25">
      <c r="A33" s="6">
        <v>30</v>
      </c>
      <c r="B33" s="21" t="s">
        <v>40</v>
      </c>
      <c r="C33" s="22">
        <v>10</v>
      </c>
      <c r="D33" s="23">
        <v>13.56</v>
      </c>
      <c r="E33" s="7">
        <f t="shared" si="0"/>
        <v>135.6</v>
      </c>
      <c r="F33" s="11"/>
      <c r="G33" s="11">
        <f t="shared" si="1"/>
        <v>135.6</v>
      </c>
    </row>
    <row r="34" spans="1:7" ht="23.25">
      <c r="A34" s="6">
        <v>31</v>
      </c>
      <c r="B34" s="21" t="s">
        <v>41</v>
      </c>
      <c r="C34" s="22">
        <v>85</v>
      </c>
      <c r="D34" s="23">
        <v>125.04</v>
      </c>
      <c r="E34" s="7">
        <f t="shared" si="0"/>
        <v>10628.4</v>
      </c>
      <c r="F34" s="11"/>
      <c r="G34" s="11">
        <f t="shared" si="1"/>
        <v>10628.4</v>
      </c>
    </row>
    <row r="35" spans="1:7" ht="23.25">
      <c r="A35" s="6">
        <v>32</v>
      </c>
      <c r="B35" s="21" t="s">
        <v>42</v>
      </c>
      <c r="C35" s="22">
        <v>12</v>
      </c>
      <c r="D35" s="23">
        <v>246.6</v>
      </c>
      <c r="E35" s="7">
        <f t="shared" si="0"/>
        <v>2959.2</v>
      </c>
      <c r="F35" s="11"/>
      <c r="G35" s="11">
        <f t="shared" si="1"/>
        <v>2959.2</v>
      </c>
    </row>
    <row r="36" spans="1:7" ht="23.25">
      <c r="A36" s="6">
        <v>33</v>
      </c>
      <c r="B36" s="21" t="s">
        <v>43</v>
      </c>
      <c r="C36" s="22">
        <v>1</v>
      </c>
      <c r="D36" s="23">
        <v>7500</v>
      </c>
      <c r="E36" s="7">
        <f t="shared" si="0"/>
        <v>7500</v>
      </c>
      <c r="F36" s="11"/>
      <c r="G36" s="11">
        <f t="shared" si="1"/>
        <v>7500</v>
      </c>
    </row>
    <row r="37" spans="1:7" ht="23.25">
      <c r="A37" s="6">
        <v>34</v>
      </c>
      <c r="B37" s="21" t="s">
        <v>44</v>
      </c>
      <c r="C37" s="22"/>
      <c r="D37" s="23">
        <v>2000</v>
      </c>
      <c r="E37" s="7">
        <v>2000</v>
      </c>
      <c r="F37" s="11"/>
      <c r="G37" s="11">
        <f>D37</f>
        <v>2000</v>
      </c>
    </row>
    <row r="38" spans="1:7" ht="23.25">
      <c r="A38" s="6">
        <v>35</v>
      </c>
      <c r="B38" s="21" t="s">
        <v>45</v>
      </c>
      <c r="C38" s="22">
        <v>1</v>
      </c>
      <c r="D38" s="23">
        <v>15500</v>
      </c>
      <c r="E38" s="7">
        <f t="shared" si="0"/>
        <v>15500</v>
      </c>
      <c r="F38" s="11"/>
      <c r="G38" s="11">
        <f t="shared" si="1"/>
        <v>15500</v>
      </c>
    </row>
    <row r="39" spans="1:7" ht="23.25">
      <c r="A39" s="6">
        <v>36</v>
      </c>
      <c r="B39" s="21" t="s">
        <v>46</v>
      </c>
      <c r="C39" s="22">
        <v>1170</v>
      </c>
      <c r="D39" s="23">
        <v>40</v>
      </c>
      <c r="E39" s="7"/>
      <c r="F39" s="11">
        <f>C39*D39</f>
        <v>46800</v>
      </c>
      <c r="G39" s="11">
        <f>F39</f>
        <v>46800</v>
      </c>
    </row>
    <row r="40" spans="1:7" ht="23.25">
      <c r="A40" s="6">
        <v>37</v>
      </c>
      <c r="B40" s="21" t="s">
        <v>47</v>
      </c>
      <c r="C40" s="22">
        <v>3</v>
      </c>
      <c r="D40" s="23">
        <v>1550</v>
      </c>
      <c r="E40" s="7">
        <f>C40*D40</f>
        <v>4650</v>
      </c>
      <c r="F40" s="11"/>
      <c r="G40" s="11">
        <f t="shared" si="1"/>
        <v>4650</v>
      </c>
    </row>
    <row r="41" spans="1:7" ht="23.25">
      <c r="A41" s="6">
        <v>38</v>
      </c>
      <c r="B41" s="21" t="s">
        <v>48</v>
      </c>
      <c r="C41" s="22">
        <v>27</v>
      </c>
      <c r="D41" s="23">
        <v>1550</v>
      </c>
      <c r="E41" s="7"/>
      <c r="F41" s="11">
        <f>C41*D41</f>
        <v>41850</v>
      </c>
      <c r="G41" s="11">
        <f>F41</f>
        <v>41850</v>
      </c>
    </row>
    <row r="42" spans="1:7" ht="23.25">
      <c r="A42" s="6">
        <v>39</v>
      </c>
      <c r="B42" s="21" t="s">
        <v>49</v>
      </c>
      <c r="C42" s="22">
        <v>1</v>
      </c>
      <c r="D42" s="23">
        <v>14500</v>
      </c>
      <c r="E42" s="7">
        <v>14500</v>
      </c>
      <c r="F42" s="11"/>
      <c r="G42" s="11">
        <f t="shared" si="1"/>
        <v>14500</v>
      </c>
    </row>
    <row r="43" spans="1:7" ht="23.25">
      <c r="A43" s="17" t="s">
        <v>1</v>
      </c>
      <c r="B43" s="8"/>
      <c r="C43" s="18"/>
      <c r="D43" s="19"/>
      <c r="E43" s="7">
        <f>SUM(E4:E42)</f>
        <v>163211.47535999998</v>
      </c>
      <c r="F43" s="7">
        <f>SUM(F4:F42)</f>
        <v>88650</v>
      </c>
      <c r="G43" s="7">
        <f>E43+F43</f>
        <v>251861.47535999998</v>
      </c>
    </row>
    <row r="44" spans="1:7" ht="23.25" customHeight="1">
      <c r="A44" s="25" t="s">
        <v>9</v>
      </c>
      <c r="B44" s="26"/>
      <c r="C44" s="26"/>
      <c r="D44" s="13"/>
      <c r="E44" s="11">
        <f>E45-E43</f>
        <v>32642.304640000017</v>
      </c>
      <c r="F44" s="11" t="s">
        <v>10</v>
      </c>
      <c r="G44" s="11">
        <f>E44</f>
        <v>32642.304640000017</v>
      </c>
    </row>
    <row r="45" spans="1:11" ht="23.25">
      <c r="A45" s="14" t="s">
        <v>2</v>
      </c>
      <c r="B45" s="12"/>
      <c r="C45" s="15"/>
      <c r="D45" s="16"/>
      <c r="E45" s="11">
        <v>195853.78</v>
      </c>
      <c r="F45" s="11">
        <f>F43</f>
        <v>88650</v>
      </c>
      <c r="G45" s="11">
        <f>E45+F45</f>
        <v>284503.78</v>
      </c>
      <c r="K45" s="3"/>
    </row>
    <row r="46" ht="23.25">
      <c r="B46" s="15"/>
    </row>
    <row r="47" spans="1:5" ht="15">
      <c r="A47" s="4"/>
      <c r="C47" s="4"/>
      <c r="D47" s="4"/>
      <c r="E47" s="4"/>
    </row>
    <row r="48" spans="1:5" ht="15">
      <c r="A48" s="4"/>
      <c r="B48" s="4"/>
      <c r="C48" s="4"/>
      <c r="D48" s="4"/>
      <c r="E48" s="5"/>
    </row>
    <row r="49" ht="15">
      <c r="B49" s="4"/>
    </row>
  </sheetData>
  <sheetProtection/>
  <mergeCells count="7">
    <mergeCell ref="A44:C44"/>
    <mergeCell ref="A1:G1"/>
    <mergeCell ref="E2:G2"/>
    <mergeCell ref="A2:A3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5"/>
  <cols>
    <col min="7" max="7" width="14.421875" style="0" customWidth="1"/>
  </cols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2016-09-24T18:37:54Z</cp:lastPrinted>
  <dcterms:created xsi:type="dcterms:W3CDTF">2016-09-21T11:18:44Z</dcterms:created>
  <dcterms:modified xsi:type="dcterms:W3CDTF">2020-05-28T13:11:49Z</dcterms:modified>
  <cp:category/>
  <cp:version/>
  <cp:contentType/>
  <cp:contentStatus/>
</cp:coreProperties>
</file>