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80"/>
  </bookViews>
  <sheets>
    <sheet name="Sheet1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F17" i="1" l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16" i="1"/>
  <c r="F6" i="1"/>
  <c r="F7" i="1"/>
  <c r="F8" i="1"/>
  <c r="F9" i="1"/>
  <c r="F5" i="1"/>
  <c r="F10" i="1" s="1"/>
  <c r="F12" i="1" s="1"/>
  <c r="F11" i="1" s="1"/>
  <c r="F53" i="1" l="1"/>
  <c r="F55" i="1" s="1"/>
  <c r="F57" i="1" s="1"/>
  <c r="F54" i="1" l="1"/>
</calcChain>
</file>

<file path=xl/sharedStrings.xml><?xml version="1.0" encoding="utf-8"?>
<sst xmlns="http://schemas.openxmlformats.org/spreadsheetml/2006/main" count="107" uniqueCount="59">
  <si>
    <t>№ П/П</t>
  </si>
  <si>
    <t>Вид матеріалу/послуги</t>
  </si>
  <si>
    <t>Ціна за один.грн.</t>
  </si>
  <si>
    <t>Вартість, грн.</t>
  </si>
  <si>
    <t>Комплект Playa CBLW 176 чорний 851</t>
  </si>
  <si>
    <t xml:space="preserve">Триммер электрический Stihl FSE </t>
  </si>
  <si>
    <t>Урна</t>
  </si>
  <si>
    <t>Поддон</t>
  </si>
  <si>
    <t>Рулонный газон "спорт"</t>
  </si>
  <si>
    <t xml:space="preserve">Укладка рулонного газона </t>
  </si>
  <si>
    <t xml:space="preserve">Доставка рулонного газона </t>
  </si>
  <si>
    <t>Астра кустарниковая  Anneke</t>
  </si>
  <si>
    <t>Астра кустарниковая  Kassel</t>
  </si>
  <si>
    <t>Астра кустарниковая Peter Harrison</t>
  </si>
  <si>
    <t>Астра кустарниковая Starlight</t>
  </si>
  <si>
    <t>Астра новобельгийская Royal Ruby</t>
  </si>
  <si>
    <t>Гвоздика серовато-голубая</t>
  </si>
  <si>
    <t>Гвоздика серовато -голубая  Badenia</t>
  </si>
  <si>
    <t>Гвоздика сровато-голубая  Rubin</t>
  </si>
  <si>
    <t>Вероника гибридная</t>
  </si>
  <si>
    <t>Вероника колосковая</t>
  </si>
  <si>
    <t>Вероника длиннолистная First Lady</t>
  </si>
  <si>
    <t>Вероника длиннолистная Eveline</t>
  </si>
  <si>
    <t>Драцена великолепная</t>
  </si>
  <si>
    <t>Колокольчик молочноцветковый Loddon Anna</t>
  </si>
  <si>
    <t>Колокольчик Пожарского  Listuggan Variety</t>
  </si>
  <si>
    <t>Лиатрис колосковый Floristan Violet</t>
  </si>
  <si>
    <t>Примула мелкозубчатая  Lilac</t>
  </si>
  <si>
    <t>Флокс метельчатый  The King</t>
  </si>
  <si>
    <t>Флокс  шиловидный Coral Eye</t>
  </si>
  <si>
    <t>Эхинацея пурпурная Double Decver</t>
  </si>
  <si>
    <t>Хризантема</t>
  </si>
  <si>
    <t>Лилейник  Stella d'Oro</t>
  </si>
  <si>
    <t>Флокс шиловидный  Candy Stripes</t>
  </si>
  <si>
    <t>Хоста Gypsy Rose</t>
  </si>
  <si>
    <t>Флокс шиловидный  Millstveam Daphne</t>
  </si>
  <si>
    <t>HL Audio USK15A BT|USB</t>
  </si>
  <si>
    <t>Бардюр полісад Palgarden (з урахуванням ПДВ)</t>
  </si>
  <si>
    <t>Доставка поддонів</t>
  </si>
  <si>
    <t>Всього:</t>
  </si>
  <si>
    <t>Взагалом:</t>
  </si>
  <si>
    <t>Настільна гра Hobby World Зоряні Імперії, 2 рос.вид. (1494)( з урахуванням ПДВ)</t>
  </si>
  <si>
    <t>Непередбачені витрати 20%
витрати:</t>
  </si>
  <si>
    <t>Полусфера антипарковочна</t>
  </si>
  <si>
    <t>Лавочка овальна</t>
  </si>
  <si>
    <t>Лавочка стационарна</t>
  </si>
  <si>
    <t>Вазон "пролісок"</t>
  </si>
  <si>
    <t>Частина депаратменту Гуманітарної політики ДМР</t>
  </si>
  <si>
    <t>Настільна гра Hobby World Кулінаріум (1762) (з урахуванням ПДВ)</t>
  </si>
  <si>
    <t>Настільна гра Hobby World Скриня пригод (1692) ( з урахуванням ПДВ)</t>
  </si>
  <si>
    <t>Частина депаратменту Благоустрою та інфраструктури ДМР</t>
  </si>
  <si>
    <t>Взагалом по двум департаментам:</t>
  </si>
  <si>
    <t>Одиниця вимірювання</t>
  </si>
  <si>
    <t>Необхідн. Кількість</t>
  </si>
  <si>
    <t>Розрахунок бюджету проєкту</t>
  </si>
  <si>
    <t xml:space="preserve">       BOOKLAND на Перемозі</t>
  </si>
  <si>
    <t>шт.</t>
  </si>
  <si>
    <t>м.пог.</t>
  </si>
  <si>
    <t>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</si>
</sst>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₴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8"/>
      <name val="Arial"/>
      <family val="2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3F3F3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2" borderId="1" applyNumberFormat="0" applyAlignment="0" applyProtection="0"/>
    <xf numFmtId="0" fontId="2" fillId="0" borderId="0"/>
    <xf numFmtId="0" fontId="4" fillId="0" borderId="0"/>
    <xf numFmtId="0" fontId="1" fillId="0" borderId="0"/>
  </cellStyleXfs>
  <cellXfs count="24">
    <xf numFmtId="0" fontId="0" fillId="0" borderId="0" xfId="0"/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right" vertical="center" wrapText="1"/>
    </xf>
    <xf numFmtId="0" fontId="5" fillId="3" borderId="4" xfId="2" applyFont="1" applyFill="1" applyBorder="1" applyAlignment="1">
      <alignment horizontal="right" vertical="center" wrapText="1"/>
    </xf>
    <xf numFmtId="0" fontId="5" fillId="3" borderId="5" xfId="2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right" vertical="center" wrapText="1"/>
    </xf>
    <xf numFmtId="0" fontId="5" fillId="0" borderId="4" xfId="2" applyFont="1" applyFill="1" applyBorder="1" applyAlignment="1">
      <alignment horizontal="right" vertical="center" wrapText="1"/>
    </xf>
    <xf numFmtId="0" fontId="5" fillId="0" borderId="5" xfId="2" applyFont="1" applyFill="1" applyBorder="1" applyAlignment="1">
      <alignment horizontal="right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</cellXfs>
  <cellStyles count="5">
    <cellStyle name="Вывод" xfId="1" builtinId="21"/>
    <cellStyle name="Обычный" xfId="0" builtinId="0"/>
    <cellStyle name="Обычный 2" xfId="3"/>
    <cellStyle name="Обычный 3" xfId="2"/>
    <cellStyle name="Обычный 4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abSelected="1" workbookViewId="0">
      <selection activeCell="J17" sqref="J17"/>
    </sheetView>
  </sheetViews>
  <sheetFormatPr defaultRowHeight="18.75" x14ac:dyDescent="0.25"/>
  <cols>
    <col min="1" max="1" width="6" style="1" customWidth="1"/>
    <col min="2" max="2" width="57.85546875" style="5" customWidth="1"/>
    <col min="3" max="3" width="13.28515625" style="1" customWidth="1"/>
    <col min="4" max="4" width="17.85546875" style="1" customWidth="1"/>
    <col min="5" max="5" width="13" style="20" customWidth="1"/>
    <col min="6" max="6" width="17" style="20" customWidth="1"/>
    <col min="7" max="16384" width="9.140625" style="1"/>
  </cols>
  <sheetData>
    <row r="1" spans="1:6" x14ac:dyDescent="0.25">
      <c r="B1" s="22" t="s">
        <v>54</v>
      </c>
      <c r="C1" s="22"/>
      <c r="D1" s="22"/>
      <c r="E1" s="22"/>
      <c r="F1" s="22"/>
    </row>
    <row r="2" spans="1:6" s="3" customFormat="1" x14ac:dyDescent="0.25">
      <c r="A2" s="23" t="s">
        <v>55</v>
      </c>
      <c r="B2" s="23"/>
      <c r="C2" s="23"/>
      <c r="D2" s="23"/>
      <c r="E2" s="23"/>
      <c r="F2" s="23"/>
    </row>
    <row r="3" spans="1:6" x14ac:dyDescent="0.25">
      <c r="A3" s="11" t="s">
        <v>47</v>
      </c>
      <c r="B3" s="12"/>
      <c r="C3" s="12"/>
      <c r="D3" s="12"/>
      <c r="E3" s="12"/>
      <c r="F3" s="13"/>
    </row>
    <row r="4" spans="1:6" ht="56.25" x14ac:dyDescent="0.25">
      <c r="A4" s="7" t="s">
        <v>0</v>
      </c>
      <c r="B4" s="7" t="s">
        <v>1</v>
      </c>
      <c r="C4" s="7" t="s">
        <v>53</v>
      </c>
      <c r="D4" s="7" t="s">
        <v>52</v>
      </c>
      <c r="E4" s="21" t="s">
        <v>2</v>
      </c>
      <c r="F4" s="21" t="s">
        <v>3</v>
      </c>
    </row>
    <row r="5" spans="1:6" x14ac:dyDescent="0.25">
      <c r="A5" s="2">
        <v>1</v>
      </c>
      <c r="B5" s="4" t="s">
        <v>4</v>
      </c>
      <c r="C5" s="2">
        <v>2</v>
      </c>
      <c r="D5" s="2" t="s">
        <v>56</v>
      </c>
      <c r="E5" s="18">
        <v>6999</v>
      </c>
      <c r="F5" s="18">
        <f>E5*C5</f>
        <v>13998</v>
      </c>
    </row>
    <row r="6" spans="1:6" ht="37.5" x14ac:dyDescent="0.25">
      <c r="A6" s="2">
        <v>2</v>
      </c>
      <c r="B6" s="4" t="s">
        <v>49</v>
      </c>
      <c r="C6" s="2">
        <v>1</v>
      </c>
      <c r="D6" s="2" t="s">
        <v>56</v>
      </c>
      <c r="E6" s="18">
        <v>510</v>
      </c>
      <c r="F6" s="18">
        <f t="shared" ref="F6:F9" si="0">E6*C6</f>
        <v>510</v>
      </c>
    </row>
    <row r="7" spans="1:6" ht="37.5" x14ac:dyDescent="0.25">
      <c r="A7" s="2">
        <v>3</v>
      </c>
      <c r="B7" s="4" t="s">
        <v>48</v>
      </c>
      <c r="C7" s="2">
        <v>1</v>
      </c>
      <c r="D7" s="2" t="s">
        <v>56</v>
      </c>
      <c r="E7" s="18">
        <v>375</v>
      </c>
      <c r="F7" s="18">
        <f t="shared" si="0"/>
        <v>375</v>
      </c>
    </row>
    <row r="8" spans="1:6" s="3" customFormat="1" ht="37.5" x14ac:dyDescent="0.25">
      <c r="A8" s="2">
        <v>4</v>
      </c>
      <c r="B8" s="4" t="s">
        <v>41</v>
      </c>
      <c r="C8" s="2">
        <v>1</v>
      </c>
      <c r="D8" s="2" t="s">
        <v>56</v>
      </c>
      <c r="E8" s="18">
        <v>375</v>
      </c>
      <c r="F8" s="18">
        <f t="shared" si="0"/>
        <v>375</v>
      </c>
    </row>
    <row r="9" spans="1:6" s="3" customFormat="1" x14ac:dyDescent="0.25">
      <c r="A9" s="2">
        <v>5</v>
      </c>
      <c r="B9" s="4" t="s">
        <v>36</v>
      </c>
      <c r="C9" s="2">
        <v>1</v>
      </c>
      <c r="D9" s="2" t="s">
        <v>56</v>
      </c>
      <c r="E9" s="18">
        <v>8820</v>
      </c>
      <c r="F9" s="18">
        <f t="shared" si="0"/>
        <v>8820</v>
      </c>
    </row>
    <row r="10" spans="1:6" s="3" customFormat="1" x14ac:dyDescent="0.25">
      <c r="A10" s="15" t="s">
        <v>39</v>
      </c>
      <c r="B10" s="16"/>
      <c r="C10" s="16"/>
      <c r="D10" s="16"/>
      <c r="E10" s="17"/>
      <c r="F10" s="19">
        <f>SUM(F5:F9)</f>
        <v>24078</v>
      </c>
    </row>
    <row r="11" spans="1:6" x14ac:dyDescent="0.25">
      <c r="A11" s="15" t="s">
        <v>42</v>
      </c>
      <c r="B11" s="16"/>
      <c r="C11" s="16"/>
      <c r="D11" s="16"/>
      <c r="E11" s="17"/>
      <c r="F11" s="19">
        <f>F12-F10</f>
        <v>4815.5999999999985</v>
      </c>
    </row>
    <row r="12" spans="1:6" x14ac:dyDescent="0.25">
      <c r="A12" s="15" t="s">
        <v>40</v>
      </c>
      <c r="B12" s="16"/>
      <c r="C12" s="16"/>
      <c r="D12" s="16"/>
      <c r="E12" s="17"/>
      <c r="F12" s="19">
        <f>F10*1.2</f>
        <v>28893.599999999999</v>
      </c>
    </row>
    <row r="14" spans="1:6" x14ac:dyDescent="0.25">
      <c r="A14" s="14" t="s">
        <v>50</v>
      </c>
      <c r="B14" s="14"/>
      <c r="C14" s="14"/>
      <c r="D14" s="14"/>
      <c r="E14" s="14"/>
      <c r="F14" s="14"/>
    </row>
    <row r="15" spans="1:6" ht="56.25" x14ac:dyDescent="0.25">
      <c r="A15" s="7" t="s">
        <v>0</v>
      </c>
      <c r="B15" s="7" t="s">
        <v>1</v>
      </c>
      <c r="C15" s="7" t="s">
        <v>53</v>
      </c>
      <c r="D15" s="7" t="s">
        <v>52</v>
      </c>
      <c r="E15" s="21" t="s">
        <v>2</v>
      </c>
      <c r="F15" s="21" t="s">
        <v>3</v>
      </c>
    </row>
    <row r="16" spans="1:6" x14ac:dyDescent="0.25">
      <c r="A16" s="2">
        <v>1</v>
      </c>
      <c r="B16" s="4" t="s">
        <v>9</v>
      </c>
      <c r="C16" s="2">
        <v>252</v>
      </c>
      <c r="D16" s="2" t="s">
        <v>58</v>
      </c>
      <c r="E16" s="18">
        <v>60</v>
      </c>
      <c r="F16" s="18">
        <f>E16*C16</f>
        <v>15120</v>
      </c>
    </row>
    <row r="17" spans="1:6" x14ac:dyDescent="0.25">
      <c r="A17" s="2">
        <v>2</v>
      </c>
      <c r="B17" s="4" t="s">
        <v>10</v>
      </c>
      <c r="C17" s="2">
        <v>252</v>
      </c>
      <c r="D17" s="2" t="s">
        <v>58</v>
      </c>
      <c r="E17" s="18">
        <v>8</v>
      </c>
      <c r="F17" s="18">
        <f t="shared" ref="F17:F52" si="1">E17*C17</f>
        <v>2016</v>
      </c>
    </row>
    <row r="18" spans="1:6" x14ac:dyDescent="0.25">
      <c r="A18" s="2">
        <v>3</v>
      </c>
      <c r="B18" s="4" t="s">
        <v>8</v>
      </c>
      <c r="C18" s="2">
        <v>252</v>
      </c>
      <c r="D18" s="2" t="s">
        <v>58</v>
      </c>
      <c r="E18" s="18">
        <v>78</v>
      </c>
      <c r="F18" s="18">
        <f t="shared" si="1"/>
        <v>19656</v>
      </c>
    </row>
    <row r="19" spans="1:6" x14ac:dyDescent="0.25">
      <c r="A19" s="2">
        <v>4</v>
      </c>
      <c r="B19" s="4" t="s">
        <v>7</v>
      </c>
      <c r="C19" s="2">
        <v>21</v>
      </c>
      <c r="D19" s="2" t="s">
        <v>56</v>
      </c>
      <c r="E19" s="18">
        <v>90</v>
      </c>
      <c r="F19" s="18">
        <f t="shared" si="1"/>
        <v>1890</v>
      </c>
    </row>
    <row r="20" spans="1:6" x14ac:dyDescent="0.25">
      <c r="A20" s="2">
        <v>5</v>
      </c>
      <c r="B20" s="4" t="s">
        <v>38</v>
      </c>
      <c r="C20" s="2">
        <v>1</v>
      </c>
      <c r="D20" s="2" t="s">
        <v>56</v>
      </c>
      <c r="E20" s="18">
        <v>6000</v>
      </c>
      <c r="F20" s="18">
        <f t="shared" si="1"/>
        <v>6000</v>
      </c>
    </row>
    <row r="21" spans="1:6" x14ac:dyDescent="0.25">
      <c r="A21" s="2">
        <v>6</v>
      </c>
      <c r="B21" s="4" t="s">
        <v>5</v>
      </c>
      <c r="C21" s="2">
        <v>1</v>
      </c>
      <c r="D21" s="2" t="s">
        <v>56</v>
      </c>
      <c r="E21" s="18">
        <v>2099</v>
      </c>
      <c r="F21" s="18">
        <f t="shared" si="1"/>
        <v>2099</v>
      </c>
    </row>
    <row r="22" spans="1:6" x14ac:dyDescent="0.25">
      <c r="A22" s="2">
        <v>7</v>
      </c>
      <c r="B22" s="4" t="s">
        <v>6</v>
      </c>
      <c r="C22" s="2">
        <v>4</v>
      </c>
      <c r="D22" s="2" t="s">
        <v>56</v>
      </c>
      <c r="E22" s="18">
        <v>600</v>
      </c>
      <c r="F22" s="18">
        <f t="shared" si="1"/>
        <v>2400</v>
      </c>
    </row>
    <row r="23" spans="1:6" x14ac:dyDescent="0.25">
      <c r="A23" s="2">
        <v>8</v>
      </c>
      <c r="B23" s="4" t="s">
        <v>46</v>
      </c>
      <c r="C23" s="2">
        <v>6</v>
      </c>
      <c r="D23" s="2" t="s">
        <v>56</v>
      </c>
      <c r="E23" s="18">
        <v>550</v>
      </c>
      <c r="F23" s="18">
        <f t="shared" si="1"/>
        <v>3300</v>
      </c>
    </row>
    <row r="24" spans="1:6" x14ac:dyDescent="0.25">
      <c r="A24" s="2">
        <v>9</v>
      </c>
      <c r="B24" s="4" t="s">
        <v>43</v>
      </c>
      <c r="C24" s="2">
        <v>16</v>
      </c>
      <c r="D24" s="2" t="s">
        <v>56</v>
      </c>
      <c r="E24" s="18">
        <v>450</v>
      </c>
      <c r="F24" s="18">
        <f t="shared" si="1"/>
        <v>7200</v>
      </c>
    </row>
    <row r="25" spans="1:6" x14ac:dyDescent="0.25">
      <c r="A25" s="2">
        <v>10</v>
      </c>
      <c r="B25" s="4" t="s">
        <v>44</v>
      </c>
      <c r="C25" s="2">
        <v>8</v>
      </c>
      <c r="D25" s="2" t="s">
        <v>56</v>
      </c>
      <c r="E25" s="18">
        <v>5000</v>
      </c>
      <c r="F25" s="18">
        <f t="shared" si="1"/>
        <v>40000</v>
      </c>
    </row>
    <row r="26" spans="1:6" x14ac:dyDescent="0.25">
      <c r="A26" s="2">
        <v>11</v>
      </c>
      <c r="B26" s="4" t="s">
        <v>45</v>
      </c>
      <c r="C26" s="2">
        <v>6</v>
      </c>
      <c r="D26" s="2" t="s">
        <v>56</v>
      </c>
      <c r="E26" s="18">
        <v>4800</v>
      </c>
      <c r="F26" s="18">
        <f t="shared" si="1"/>
        <v>28800</v>
      </c>
    </row>
    <row r="27" spans="1:6" x14ac:dyDescent="0.25">
      <c r="A27" s="2">
        <v>12</v>
      </c>
      <c r="B27" s="4" t="s">
        <v>11</v>
      </c>
      <c r="C27" s="2">
        <v>1</v>
      </c>
      <c r="D27" s="2" t="s">
        <v>56</v>
      </c>
      <c r="E27" s="18">
        <v>49</v>
      </c>
      <c r="F27" s="18">
        <f t="shared" si="1"/>
        <v>49</v>
      </c>
    </row>
    <row r="28" spans="1:6" x14ac:dyDescent="0.25">
      <c r="A28" s="2">
        <v>13</v>
      </c>
      <c r="B28" s="4" t="s">
        <v>12</v>
      </c>
      <c r="C28" s="2">
        <v>2</v>
      </c>
      <c r="D28" s="2" t="s">
        <v>56</v>
      </c>
      <c r="E28" s="18">
        <v>33</v>
      </c>
      <c r="F28" s="18">
        <f t="shared" si="1"/>
        <v>66</v>
      </c>
    </row>
    <row r="29" spans="1:6" x14ac:dyDescent="0.25">
      <c r="A29" s="2">
        <v>14</v>
      </c>
      <c r="B29" s="4" t="s">
        <v>13</v>
      </c>
      <c r="C29" s="2">
        <v>2</v>
      </c>
      <c r="D29" s="2" t="s">
        <v>56</v>
      </c>
      <c r="E29" s="18">
        <v>49</v>
      </c>
      <c r="F29" s="18">
        <f t="shared" si="1"/>
        <v>98</v>
      </c>
    </row>
    <row r="30" spans="1:6" x14ac:dyDescent="0.25">
      <c r="A30" s="2">
        <v>15</v>
      </c>
      <c r="B30" s="4" t="s">
        <v>14</v>
      </c>
      <c r="C30" s="2">
        <v>1</v>
      </c>
      <c r="D30" s="2" t="s">
        <v>56</v>
      </c>
      <c r="E30" s="18">
        <v>49</v>
      </c>
      <c r="F30" s="18">
        <f t="shared" si="1"/>
        <v>49</v>
      </c>
    </row>
    <row r="31" spans="1:6" x14ac:dyDescent="0.25">
      <c r="A31" s="2">
        <v>16</v>
      </c>
      <c r="B31" s="4" t="s">
        <v>15</v>
      </c>
      <c r="C31" s="2">
        <v>1</v>
      </c>
      <c r="D31" s="2" t="s">
        <v>56</v>
      </c>
      <c r="E31" s="18">
        <v>66</v>
      </c>
      <c r="F31" s="18">
        <f t="shared" si="1"/>
        <v>66</v>
      </c>
    </row>
    <row r="32" spans="1:6" x14ac:dyDescent="0.25">
      <c r="A32" s="2">
        <v>17</v>
      </c>
      <c r="B32" s="4" t="s">
        <v>16</v>
      </c>
      <c r="C32" s="2">
        <v>2</v>
      </c>
      <c r="D32" s="2" t="s">
        <v>56</v>
      </c>
      <c r="E32" s="18">
        <v>42</v>
      </c>
      <c r="F32" s="18">
        <f t="shared" si="1"/>
        <v>84</v>
      </c>
    </row>
    <row r="33" spans="1:6" x14ac:dyDescent="0.25">
      <c r="A33" s="2">
        <v>18</v>
      </c>
      <c r="B33" s="4" t="s">
        <v>17</v>
      </c>
      <c r="C33" s="2">
        <v>2</v>
      </c>
      <c r="D33" s="2" t="s">
        <v>56</v>
      </c>
      <c r="E33" s="18">
        <v>42</v>
      </c>
      <c r="F33" s="18">
        <f t="shared" si="1"/>
        <v>84</v>
      </c>
    </row>
    <row r="34" spans="1:6" x14ac:dyDescent="0.25">
      <c r="A34" s="2">
        <v>19</v>
      </c>
      <c r="B34" s="4" t="s">
        <v>18</v>
      </c>
      <c r="C34" s="2">
        <v>2</v>
      </c>
      <c r="D34" s="2" t="s">
        <v>56</v>
      </c>
      <c r="E34" s="18">
        <v>42</v>
      </c>
      <c r="F34" s="18">
        <f t="shared" si="1"/>
        <v>84</v>
      </c>
    </row>
    <row r="35" spans="1:6" x14ac:dyDescent="0.25">
      <c r="A35" s="2">
        <v>20</v>
      </c>
      <c r="B35" s="4" t="s">
        <v>19</v>
      </c>
      <c r="C35" s="2">
        <v>2</v>
      </c>
      <c r="D35" s="2" t="s">
        <v>56</v>
      </c>
      <c r="E35" s="18">
        <v>85</v>
      </c>
      <c r="F35" s="18">
        <f t="shared" si="1"/>
        <v>170</v>
      </c>
    </row>
    <row r="36" spans="1:6" x14ac:dyDescent="0.25">
      <c r="A36" s="2">
        <v>21</v>
      </c>
      <c r="B36" s="4" t="s">
        <v>20</v>
      </c>
      <c r="C36" s="2">
        <v>1</v>
      </c>
      <c r="D36" s="2" t="s">
        <v>56</v>
      </c>
      <c r="E36" s="18">
        <v>65</v>
      </c>
      <c r="F36" s="18">
        <f t="shared" si="1"/>
        <v>65</v>
      </c>
    </row>
    <row r="37" spans="1:6" x14ac:dyDescent="0.25">
      <c r="A37" s="2">
        <v>22</v>
      </c>
      <c r="B37" s="4" t="s">
        <v>21</v>
      </c>
      <c r="C37" s="2">
        <v>1</v>
      </c>
      <c r="D37" s="2" t="s">
        <v>56</v>
      </c>
      <c r="E37" s="18">
        <v>65</v>
      </c>
      <c r="F37" s="18">
        <f t="shared" si="1"/>
        <v>65</v>
      </c>
    </row>
    <row r="38" spans="1:6" ht="21.75" customHeight="1" x14ac:dyDescent="0.25">
      <c r="A38" s="2">
        <v>23</v>
      </c>
      <c r="B38" s="4" t="s">
        <v>22</v>
      </c>
      <c r="C38" s="2">
        <v>1</v>
      </c>
      <c r="D38" s="2" t="s">
        <v>56</v>
      </c>
      <c r="E38" s="18">
        <v>105</v>
      </c>
      <c r="F38" s="18">
        <f t="shared" si="1"/>
        <v>105</v>
      </c>
    </row>
    <row r="39" spans="1:6" ht="24.75" customHeight="1" x14ac:dyDescent="0.25">
      <c r="A39" s="2">
        <v>24</v>
      </c>
      <c r="B39" s="4" t="s">
        <v>23</v>
      </c>
      <c r="C39" s="2">
        <v>2</v>
      </c>
      <c r="D39" s="2" t="s">
        <v>56</v>
      </c>
      <c r="E39" s="18">
        <v>75</v>
      </c>
      <c r="F39" s="18">
        <f t="shared" si="1"/>
        <v>150</v>
      </c>
    </row>
    <row r="40" spans="1:6" x14ac:dyDescent="0.25">
      <c r="A40" s="2">
        <v>25</v>
      </c>
      <c r="B40" s="4" t="s">
        <v>24</v>
      </c>
      <c r="C40" s="2">
        <v>2</v>
      </c>
      <c r="D40" s="2" t="s">
        <v>56</v>
      </c>
      <c r="E40" s="18">
        <v>80</v>
      </c>
      <c r="F40" s="18">
        <f t="shared" si="1"/>
        <v>160</v>
      </c>
    </row>
    <row r="41" spans="1:6" x14ac:dyDescent="0.25">
      <c r="A41" s="2">
        <v>26</v>
      </c>
      <c r="B41" s="4" t="s">
        <v>25</v>
      </c>
      <c r="C41" s="2">
        <v>1</v>
      </c>
      <c r="D41" s="2" t="s">
        <v>56</v>
      </c>
      <c r="E41" s="18">
        <v>39</v>
      </c>
      <c r="F41" s="18">
        <f t="shared" si="1"/>
        <v>39</v>
      </c>
    </row>
    <row r="42" spans="1:6" x14ac:dyDescent="0.25">
      <c r="A42" s="2">
        <v>27</v>
      </c>
      <c r="B42" s="4" t="s">
        <v>26</v>
      </c>
      <c r="C42" s="2">
        <v>2</v>
      </c>
      <c r="D42" s="2" t="s">
        <v>56</v>
      </c>
      <c r="E42" s="18">
        <v>65</v>
      </c>
      <c r="F42" s="18">
        <f t="shared" si="1"/>
        <v>130</v>
      </c>
    </row>
    <row r="43" spans="1:6" x14ac:dyDescent="0.25">
      <c r="A43" s="2">
        <v>28</v>
      </c>
      <c r="B43" s="4" t="s">
        <v>27</v>
      </c>
      <c r="C43" s="2">
        <v>2</v>
      </c>
      <c r="D43" s="2" t="s">
        <v>56</v>
      </c>
      <c r="E43" s="18">
        <v>55</v>
      </c>
      <c r="F43" s="18">
        <f t="shared" si="1"/>
        <v>110</v>
      </c>
    </row>
    <row r="44" spans="1:6" x14ac:dyDescent="0.25">
      <c r="A44" s="2">
        <v>29</v>
      </c>
      <c r="B44" s="4" t="s">
        <v>28</v>
      </c>
      <c r="C44" s="2">
        <v>1</v>
      </c>
      <c r="D44" s="2" t="s">
        <v>56</v>
      </c>
      <c r="E44" s="18">
        <v>69</v>
      </c>
      <c r="F44" s="18">
        <f t="shared" si="1"/>
        <v>69</v>
      </c>
    </row>
    <row r="45" spans="1:6" x14ac:dyDescent="0.25">
      <c r="A45" s="2">
        <v>30</v>
      </c>
      <c r="B45" s="4" t="s">
        <v>29</v>
      </c>
      <c r="C45" s="2">
        <v>1</v>
      </c>
      <c r="D45" s="2" t="s">
        <v>56</v>
      </c>
      <c r="E45" s="18">
        <v>33</v>
      </c>
      <c r="F45" s="18">
        <f t="shared" si="1"/>
        <v>33</v>
      </c>
    </row>
    <row r="46" spans="1:6" x14ac:dyDescent="0.25">
      <c r="A46" s="2">
        <v>31</v>
      </c>
      <c r="B46" s="6" t="s">
        <v>30</v>
      </c>
      <c r="C46" s="2">
        <v>1</v>
      </c>
      <c r="D46" s="2" t="s">
        <v>56</v>
      </c>
      <c r="E46" s="18">
        <v>75</v>
      </c>
      <c r="F46" s="18">
        <f t="shared" si="1"/>
        <v>75</v>
      </c>
    </row>
    <row r="47" spans="1:6" x14ac:dyDescent="0.25">
      <c r="A47" s="2">
        <v>32</v>
      </c>
      <c r="B47" s="4" t="s">
        <v>31</v>
      </c>
      <c r="C47" s="2">
        <v>1</v>
      </c>
      <c r="D47" s="2" t="s">
        <v>56</v>
      </c>
      <c r="E47" s="18">
        <v>46</v>
      </c>
      <c r="F47" s="18">
        <f t="shared" si="1"/>
        <v>46</v>
      </c>
    </row>
    <row r="48" spans="1:6" x14ac:dyDescent="0.25">
      <c r="A48" s="2">
        <v>33</v>
      </c>
      <c r="B48" s="4" t="s">
        <v>32</v>
      </c>
      <c r="C48" s="2">
        <v>2</v>
      </c>
      <c r="D48" s="2" t="s">
        <v>56</v>
      </c>
      <c r="E48" s="18">
        <v>35</v>
      </c>
      <c r="F48" s="18">
        <f t="shared" si="1"/>
        <v>70</v>
      </c>
    </row>
    <row r="49" spans="1:6" x14ac:dyDescent="0.25">
      <c r="A49" s="2">
        <v>34</v>
      </c>
      <c r="B49" s="4" t="s">
        <v>33</v>
      </c>
      <c r="C49" s="2">
        <v>1</v>
      </c>
      <c r="D49" s="2" t="s">
        <v>56</v>
      </c>
      <c r="E49" s="18">
        <v>33</v>
      </c>
      <c r="F49" s="18">
        <f t="shared" si="1"/>
        <v>33</v>
      </c>
    </row>
    <row r="50" spans="1:6" ht="24" customHeight="1" x14ac:dyDescent="0.25">
      <c r="A50" s="2">
        <v>35</v>
      </c>
      <c r="B50" s="4" t="s">
        <v>34</v>
      </c>
      <c r="C50" s="2">
        <v>1</v>
      </c>
      <c r="D50" s="2" t="s">
        <v>56</v>
      </c>
      <c r="E50" s="18">
        <v>66</v>
      </c>
      <c r="F50" s="18">
        <f t="shared" si="1"/>
        <v>66</v>
      </c>
    </row>
    <row r="51" spans="1:6" s="3" customFormat="1" ht="18.75" customHeight="1" x14ac:dyDescent="0.25">
      <c r="A51" s="2">
        <v>36</v>
      </c>
      <c r="B51" s="4" t="s">
        <v>35</v>
      </c>
      <c r="C51" s="2">
        <v>2</v>
      </c>
      <c r="D51" s="2" t="s">
        <v>56</v>
      </c>
      <c r="E51" s="18">
        <v>33</v>
      </c>
      <c r="F51" s="18">
        <f t="shared" si="1"/>
        <v>66</v>
      </c>
    </row>
    <row r="52" spans="1:6" s="3" customFormat="1" ht="18.75" customHeight="1" x14ac:dyDescent="0.25">
      <c r="A52" s="2">
        <v>37</v>
      </c>
      <c r="B52" s="4" t="s">
        <v>37</v>
      </c>
      <c r="C52" s="2">
        <v>40</v>
      </c>
      <c r="D52" s="2" t="s">
        <v>57</v>
      </c>
      <c r="E52" s="18">
        <v>280.00799999999998</v>
      </c>
      <c r="F52" s="18">
        <f t="shared" si="1"/>
        <v>11200.32</v>
      </c>
    </row>
    <row r="53" spans="1:6" s="3" customFormat="1" ht="18.75" customHeight="1" x14ac:dyDescent="0.25">
      <c r="A53" s="15" t="s">
        <v>39</v>
      </c>
      <c r="B53" s="16"/>
      <c r="C53" s="16"/>
      <c r="D53" s="16"/>
      <c r="E53" s="17"/>
      <c r="F53" s="19">
        <f>SUM(F16:F52)</f>
        <v>141713.32</v>
      </c>
    </row>
    <row r="54" spans="1:6" x14ac:dyDescent="0.25">
      <c r="A54" s="15" t="s">
        <v>42</v>
      </c>
      <c r="B54" s="16"/>
      <c r="C54" s="16"/>
      <c r="D54" s="16"/>
      <c r="E54" s="17"/>
      <c r="F54" s="19">
        <f>F55-F53</f>
        <v>28342.66399999999</v>
      </c>
    </row>
    <row r="55" spans="1:6" s="3" customFormat="1" x14ac:dyDescent="0.25">
      <c r="A55" s="15" t="s">
        <v>40</v>
      </c>
      <c r="B55" s="16"/>
      <c r="C55" s="16"/>
      <c r="D55" s="16"/>
      <c r="E55" s="17"/>
      <c r="F55" s="19">
        <f>F53*1.2</f>
        <v>170055.984</v>
      </c>
    </row>
    <row r="57" spans="1:6" x14ac:dyDescent="0.25">
      <c r="A57" s="8" t="s">
        <v>51</v>
      </c>
      <c r="B57" s="9"/>
      <c r="C57" s="9"/>
      <c r="D57" s="9"/>
      <c r="E57" s="10"/>
      <c r="F57" s="21">
        <f>F55+F12</f>
        <v>198949.584</v>
      </c>
    </row>
  </sheetData>
  <mergeCells count="11">
    <mergeCell ref="B1:F1"/>
    <mergeCell ref="A2:F2"/>
    <mergeCell ref="A57:E57"/>
    <mergeCell ref="A3:F3"/>
    <mergeCell ref="A14:F14"/>
    <mergeCell ref="A10:E10"/>
    <mergeCell ref="A11:E11"/>
    <mergeCell ref="A12:E12"/>
    <mergeCell ref="A53:E53"/>
    <mergeCell ref="A54:E54"/>
    <mergeCell ref="A55:E5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Sheet1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2020-06-05T08:27:05Z</dcterms:modified>
</cp:coreProperties>
</file>