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5440" windowHeight="12480"/>
  </bookViews>
  <sheets>
    <sheet name="Загальний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4" i="1" l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E25" i="1" l="1"/>
  <c r="E27" i="1" s="1"/>
  <c r="E26" i="1" s="1"/>
  <c r="E61" i="1" l="1"/>
  <c r="E60" i="1"/>
  <c r="E59" i="1"/>
  <c r="E58" i="1"/>
  <c r="E57" i="1"/>
  <c r="E56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48" i="1" l="1"/>
  <c r="E49" i="1" s="1"/>
  <c r="E50" i="1" s="1"/>
  <c r="E62" i="1"/>
  <c r="E63" i="1" s="1"/>
  <c r="E64" i="1" s="1"/>
</calcChain>
</file>

<file path=xl/sharedStrings.xml><?xml version="1.0" encoding="utf-8"?>
<sst xmlns="http://schemas.openxmlformats.org/spreadsheetml/2006/main" count="71" uniqueCount="33">
  <si>
    <t>№ 
п/п</t>
  </si>
  <si>
    <t>Всього:</t>
  </si>
  <si>
    <t>Взагалом:</t>
  </si>
  <si>
    <t>Ціна за одиницю, грн</t>
  </si>
  <si>
    <t>Необхідна 
кількість</t>
  </si>
  <si>
    <t>Вартість, грн.</t>
  </si>
  <si>
    <t>Вид матеріалу / послуги</t>
  </si>
  <si>
    <t>Непередбачені витрати:</t>
  </si>
  <si>
    <t>Пропозиція автора проекту у частині, що має відношення до повноважень гуманітарного департаменту</t>
  </si>
  <si>
    <t>Пропозиція автора проекту у частині, що має відношення до повноважень департаменту благоустрою</t>
  </si>
  <si>
    <t>Проєктно-смітнна документація+єспертиза</t>
  </si>
  <si>
    <t>Создание арматурного каркаса,принятие бетона, затирка бетона ,нарезка швов картами 3х4м, забивка швов герметиком (толщ.стяжки 120 мм)</t>
  </si>
  <si>
    <t>Геотекстиль(м2)</t>
  </si>
  <si>
    <t>Плненка 100 мкм(м2)</t>
  </si>
  <si>
    <t>Бетон М300-П-4 (м3)</t>
  </si>
  <si>
    <t>Проволка вязальная 1.2(кг)</t>
  </si>
  <si>
    <t>Полипропиленовая фибра 0,9кг/м3(кг)</t>
  </si>
  <si>
    <t>Фиксатор защитного слоя(шт)</t>
  </si>
  <si>
    <t>Шнур(м/п)</t>
  </si>
  <si>
    <t>Герметик(тюб)</t>
  </si>
  <si>
    <t>Арматура А400 Ф8, ячейка 200*200(т)</t>
  </si>
  <si>
    <t>Отсев(м3)</t>
  </si>
  <si>
    <t>Планирование площади механизированным способом(м2)</t>
  </si>
  <si>
    <t>Обустройство подстилающих и выравнивающих слоев из отсевас уплотнением, доводка основания вручную.(м2)</t>
  </si>
  <si>
    <t>Резиновое покрытие(м2)</t>
  </si>
  <si>
    <t>Панельна огорожа для спортивних майданчиків Класік: d дроту = 5 мм, висота - 3 м(м/п)</t>
  </si>
  <si>
    <t>Ворота для мини-футбола и гандбола PlayGame 3000х2000 мм (без полос), код: GS00008(шт)</t>
  </si>
  <si>
    <t>Комплект баскетбольный: стойка, щит, корзина и сетка</t>
  </si>
  <si>
    <t>Сетка волейбольная с тросом D-2,5 мм, ячея 120*120 мм</t>
  </si>
  <si>
    <t>Уличные волейбольные стойки(пара)</t>
  </si>
  <si>
    <t>Нанесение разметки м.п</t>
  </si>
  <si>
    <t>Калитка металлическая Класик 2030х1000 мм</t>
  </si>
  <si>
    <t>ЗАГАЛЬНИЙ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</si>
</sst>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₴&quot;"/>
  </numFmts>
  <fonts count="4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5" xfId="0" applyFont="1" applyFill="1" applyBorder="1" applyAlignment="1">
      <alignment horizontal="center" vertical="center" wrapText="1"/>
    </xf>
    <xf numFmtId="164" fontId="1" fillId="0" borderId="5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164" fontId="1" fillId="0" borderId="0" xfId="0" applyNumberFormat="1" applyFont="1" applyFill="1" applyBorder="1" applyAlignment="1">
      <alignment horizontal="center" vertical="center" wrapText="1"/>
    </xf>
    <xf numFmtId="164" fontId="1" fillId="0" borderId="6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164" fontId="1" fillId="0" borderId="0" xfId="0" applyNumberFormat="1" applyFont="1" applyFill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right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right" vertical="center" wrapText="1"/>
    </xf>
    <xf numFmtId="0" fontId="2" fillId="0" borderId="3" xfId="0" applyFont="1" applyFill="1" applyBorder="1" applyAlignment="1">
      <alignment horizontal="right" vertical="center" wrapText="1"/>
    </xf>
    <xf numFmtId="0" fontId="2" fillId="0" borderId="4" xfId="0" applyFont="1" applyFill="1" applyBorder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4"/>
  <sheetViews>
    <sheetView tabSelected="1" topLeftCell="A34" zoomScale="120" zoomScaleNormal="120" workbookViewId="0">
      <selection activeCell="A23" sqref="A23:XFD23"/>
    </sheetView>
  </sheetViews>
  <sheetFormatPr defaultColWidth="9.140625" defaultRowHeight="15.75" x14ac:dyDescent="0.25"/>
  <cols>
    <col min="1" max="1" width="5.85546875" style="8" customWidth="1"/>
    <col min="2" max="2" width="40.7109375" style="8" customWidth="1"/>
    <col min="3" max="3" width="11.42578125" style="8" customWidth="1"/>
    <col min="4" max="4" width="17.140625" style="9" customWidth="1"/>
    <col min="5" max="5" width="15.85546875" style="9" customWidth="1"/>
    <col min="6" max="16384" width="9.140625" style="8"/>
  </cols>
  <sheetData>
    <row r="1" spans="1:5" ht="16.5" customHeight="1" x14ac:dyDescent="0.25">
      <c r="A1" s="3"/>
      <c r="B1" s="16" t="s">
        <v>32</v>
      </c>
      <c r="C1" s="16"/>
      <c r="D1" s="16"/>
      <c r="E1" s="16"/>
    </row>
    <row r="2" spans="1:5" ht="31.5" x14ac:dyDescent="0.25">
      <c r="A2" s="3" t="s">
        <v>0</v>
      </c>
      <c r="B2" s="3" t="s">
        <v>6</v>
      </c>
      <c r="C2" s="3" t="s">
        <v>4</v>
      </c>
      <c r="D2" s="7" t="s">
        <v>3</v>
      </c>
      <c r="E2" s="7" t="s">
        <v>5</v>
      </c>
    </row>
    <row r="3" spans="1:5" ht="31.5" x14ac:dyDescent="0.25">
      <c r="A3" s="3">
        <v>1</v>
      </c>
      <c r="B3" s="3" t="s">
        <v>10</v>
      </c>
      <c r="C3" s="3">
        <v>1</v>
      </c>
      <c r="D3" s="7">
        <v>55000</v>
      </c>
      <c r="E3" s="7">
        <f t="shared" ref="E3:E24" si="0">SUMPRODUCT(C3,D3)</f>
        <v>55000</v>
      </c>
    </row>
    <row r="4" spans="1:5" ht="78.75" x14ac:dyDescent="0.25">
      <c r="A4" s="3">
        <v>2</v>
      </c>
      <c r="B4" s="3" t="s">
        <v>11</v>
      </c>
      <c r="C4" s="3">
        <v>420</v>
      </c>
      <c r="D4" s="7">
        <v>120</v>
      </c>
      <c r="E4" s="7">
        <f t="shared" si="0"/>
        <v>50400</v>
      </c>
    </row>
    <row r="5" spans="1:5" x14ac:dyDescent="0.25">
      <c r="A5" s="3">
        <v>3</v>
      </c>
      <c r="B5" s="3" t="s">
        <v>12</v>
      </c>
      <c r="C5" s="3">
        <v>500</v>
      </c>
      <c r="D5" s="7">
        <v>40</v>
      </c>
      <c r="E5" s="7">
        <f t="shared" si="0"/>
        <v>20000</v>
      </c>
    </row>
    <row r="6" spans="1:5" x14ac:dyDescent="0.25">
      <c r="A6" s="3">
        <v>4</v>
      </c>
      <c r="B6" s="3" t="s">
        <v>13</v>
      </c>
      <c r="C6" s="3">
        <v>470</v>
      </c>
      <c r="D6" s="7">
        <v>8</v>
      </c>
      <c r="E6" s="7">
        <f t="shared" si="0"/>
        <v>3760</v>
      </c>
    </row>
    <row r="7" spans="1:5" x14ac:dyDescent="0.25">
      <c r="A7" s="3">
        <v>5</v>
      </c>
      <c r="B7" s="3" t="s">
        <v>14</v>
      </c>
      <c r="C7" s="3">
        <v>50.4</v>
      </c>
      <c r="D7" s="7">
        <v>2350</v>
      </c>
      <c r="E7" s="7">
        <f t="shared" si="0"/>
        <v>118440</v>
      </c>
    </row>
    <row r="8" spans="1:5" x14ac:dyDescent="0.25">
      <c r="A8" s="3">
        <v>6</v>
      </c>
      <c r="B8" s="3" t="s">
        <v>15</v>
      </c>
      <c r="C8" s="3">
        <v>40</v>
      </c>
      <c r="D8" s="7">
        <v>50</v>
      </c>
      <c r="E8" s="7">
        <f t="shared" si="0"/>
        <v>2000</v>
      </c>
    </row>
    <row r="9" spans="1:5" x14ac:dyDescent="0.25">
      <c r="A9" s="3">
        <v>7</v>
      </c>
      <c r="B9" s="3" t="s">
        <v>16</v>
      </c>
      <c r="C9" s="3">
        <v>46</v>
      </c>
      <c r="D9" s="7">
        <v>110</v>
      </c>
      <c r="E9" s="7">
        <f t="shared" si="0"/>
        <v>5060</v>
      </c>
    </row>
    <row r="10" spans="1:5" x14ac:dyDescent="0.25">
      <c r="A10" s="3">
        <v>8</v>
      </c>
      <c r="B10" s="3" t="s">
        <v>17</v>
      </c>
      <c r="C10" s="3">
        <v>1050</v>
      </c>
      <c r="D10" s="7">
        <v>2.1</v>
      </c>
      <c r="E10" s="7">
        <f t="shared" si="0"/>
        <v>2205</v>
      </c>
    </row>
    <row r="11" spans="1:5" x14ac:dyDescent="0.25">
      <c r="A11" s="3">
        <v>9</v>
      </c>
      <c r="B11" s="3" t="s">
        <v>18</v>
      </c>
      <c r="C11" s="3">
        <v>245</v>
      </c>
      <c r="D11" s="7">
        <v>2.9</v>
      </c>
      <c r="E11" s="7">
        <f t="shared" si="0"/>
        <v>710.5</v>
      </c>
    </row>
    <row r="12" spans="1:5" x14ac:dyDescent="0.25">
      <c r="A12" s="3">
        <v>10</v>
      </c>
      <c r="B12" s="3" t="s">
        <v>19</v>
      </c>
      <c r="C12" s="3">
        <v>25</v>
      </c>
      <c r="D12" s="7">
        <v>270</v>
      </c>
      <c r="E12" s="7">
        <f t="shared" si="0"/>
        <v>6750</v>
      </c>
    </row>
    <row r="13" spans="1:5" x14ac:dyDescent="0.25">
      <c r="A13" s="3">
        <v>11</v>
      </c>
      <c r="B13" s="3" t="s">
        <v>20</v>
      </c>
      <c r="C13" s="3">
        <v>1.7</v>
      </c>
      <c r="D13" s="7">
        <v>17000</v>
      </c>
      <c r="E13" s="7">
        <f t="shared" si="0"/>
        <v>28900</v>
      </c>
    </row>
    <row r="14" spans="1:5" x14ac:dyDescent="0.25">
      <c r="A14" s="3">
        <v>12</v>
      </c>
      <c r="B14" s="3" t="s">
        <v>21</v>
      </c>
      <c r="C14" s="3">
        <v>110</v>
      </c>
      <c r="D14" s="7">
        <v>380</v>
      </c>
      <c r="E14" s="7">
        <f t="shared" si="0"/>
        <v>41800</v>
      </c>
    </row>
    <row r="15" spans="1:5" ht="31.5" x14ac:dyDescent="0.25">
      <c r="A15" s="3">
        <v>13</v>
      </c>
      <c r="B15" s="3" t="s">
        <v>22</v>
      </c>
      <c r="C15" s="3">
        <v>420</v>
      </c>
      <c r="D15" s="7">
        <v>65</v>
      </c>
      <c r="E15" s="7">
        <f t="shared" si="0"/>
        <v>27300</v>
      </c>
    </row>
    <row r="16" spans="1:5" ht="63" x14ac:dyDescent="0.25">
      <c r="A16" s="3">
        <v>14</v>
      </c>
      <c r="B16" s="3" t="s">
        <v>23</v>
      </c>
      <c r="C16" s="3">
        <v>420</v>
      </c>
      <c r="D16" s="7">
        <v>60</v>
      </c>
      <c r="E16" s="7">
        <f t="shared" si="0"/>
        <v>25200</v>
      </c>
    </row>
    <row r="17" spans="1:5" x14ac:dyDescent="0.25">
      <c r="A17" s="3">
        <v>15</v>
      </c>
      <c r="B17" s="3" t="s">
        <v>24</v>
      </c>
      <c r="C17" s="3">
        <v>420</v>
      </c>
      <c r="D17" s="7">
        <v>533.75</v>
      </c>
      <c r="E17" s="7">
        <f t="shared" si="0"/>
        <v>224175</v>
      </c>
    </row>
    <row r="18" spans="1:5" ht="47.25" x14ac:dyDescent="0.25">
      <c r="A18" s="3">
        <v>16</v>
      </c>
      <c r="B18" s="3" t="s">
        <v>25</v>
      </c>
      <c r="C18" s="3">
        <v>86</v>
      </c>
      <c r="D18" s="7">
        <v>1228.8</v>
      </c>
      <c r="E18" s="7">
        <f t="shared" si="0"/>
        <v>105676.8</v>
      </c>
    </row>
    <row r="19" spans="1:5" ht="47.25" x14ac:dyDescent="0.25">
      <c r="A19" s="3">
        <v>17</v>
      </c>
      <c r="B19" s="3" t="s">
        <v>26</v>
      </c>
      <c r="C19" s="3">
        <v>2</v>
      </c>
      <c r="D19" s="7">
        <v>5940</v>
      </c>
      <c r="E19" s="7">
        <f t="shared" si="0"/>
        <v>11880</v>
      </c>
    </row>
    <row r="20" spans="1:5" ht="31.5" x14ac:dyDescent="0.25">
      <c r="A20" s="3">
        <v>18</v>
      </c>
      <c r="B20" s="3" t="s">
        <v>27</v>
      </c>
      <c r="C20" s="3">
        <v>2</v>
      </c>
      <c r="D20" s="7">
        <v>17235</v>
      </c>
      <c r="E20" s="7">
        <f t="shared" si="0"/>
        <v>34470</v>
      </c>
    </row>
    <row r="21" spans="1:5" ht="31.5" x14ac:dyDescent="0.25">
      <c r="A21" s="3">
        <v>19</v>
      </c>
      <c r="B21" s="3" t="s">
        <v>28</v>
      </c>
      <c r="C21" s="3">
        <v>1</v>
      </c>
      <c r="D21" s="7">
        <v>945</v>
      </c>
      <c r="E21" s="7">
        <f t="shared" si="0"/>
        <v>945</v>
      </c>
    </row>
    <row r="22" spans="1:5" x14ac:dyDescent="0.25">
      <c r="A22" s="3">
        <v>20</v>
      </c>
      <c r="B22" s="3" t="s">
        <v>29</v>
      </c>
      <c r="C22" s="3">
        <v>1</v>
      </c>
      <c r="D22" s="7">
        <v>8100</v>
      </c>
      <c r="E22" s="7">
        <f t="shared" si="0"/>
        <v>8100</v>
      </c>
    </row>
    <row r="23" spans="1:5" x14ac:dyDescent="0.25">
      <c r="A23" s="3">
        <v>25</v>
      </c>
      <c r="B23" s="3" t="s">
        <v>30</v>
      </c>
      <c r="C23" s="3">
        <v>210</v>
      </c>
      <c r="D23" s="7">
        <v>99.52</v>
      </c>
      <c r="E23" s="7">
        <f t="shared" si="0"/>
        <v>20899.2</v>
      </c>
    </row>
    <row r="24" spans="1:5" ht="31.5" x14ac:dyDescent="0.25">
      <c r="A24" s="3">
        <v>26</v>
      </c>
      <c r="B24" s="3" t="s">
        <v>31</v>
      </c>
      <c r="C24" s="3">
        <v>1</v>
      </c>
      <c r="D24" s="7">
        <v>6046</v>
      </c>
      <c r="E24" s="7">
        <f t="shared" si="0"/>
        <v>6046</v>
      </c>
    </row>
    <row r="25" spans="1:5" x14ac:dyDescent="0.25">
      <c r="A25" s="3"/>
      <c r="B25" s="17" t="s">
        <v>1</v>
      </c>
      <c r="C25" s="18"/>
      <c r="D25" s="19"/>
      <c r="E25" s="10">
        <f>SUM(E3:E24)</f>
        <v>799717.5</v>
      </c>
    </row>
    <row r="26" spans="1:5" ht="21" customHeight="1" x14ac:dyDescent="0.25">
      <c r="A26" s="3"/>
      <c r="B26" s="17" t="s">
        <v>7</v>
      </c>
      <c r="C26" s="18"/>
      <c r="D26" s="19"/>
      <c r="E26" s="10">
        <f>E27-E25</f>
        <v>159943.5</v>
      </c>
    </row>
    <row r="27" spans="1:5" x14ac:dyDescent="0.25">
      <c r="A27" s="3"/>
      <c r="B27" s="17" t="s">
        <v>2</v>
      </c>
      <c r="C27" s="18"/>
      <c r="D27" s="19"/>
      <c r="E27" s="10">
        <f>E25*1.2</f>
        <v>959661</v>
      </c>
    </row>
    <row r="28" spans="1:5" x14ac:dyDescent="0.25">
      <c r="A28" s="4"/>
      <c r="B28" s="4"/>
      <c r="C28" s="4"/>
      <c r="D28" s="5"/>
      <c r="E28" s="6"/>
    </row>
    <row r="29" spans="1:5" x14ac:dyDescent="0.25">
      <c r="A29" s="4"/>
      <c r="B29" s="4"/>
      <c r="C29" s="4"/>
      <c r="D29" s="5"/>
      <c r="E29" s="6"/>
    </row>
    <row r="30" spans="1:5" ht="43.5" customHeight="1" x14ac:dyDescent="0.25">
      <c r="A30" s="15" t="s">
        <v>9</v>
      </c>
      <c r="B30" s="15"/>
      <c r="C30" s="15"/>
      <c r="D30" s="15"/>
      <c r="E30" s="15"/>
    </row>
    <row r="31" spans="1:5" ht="31.5" x14ac:dyDescent="0.25">
      <c r="A31" s="3" t="s">
        <v>0</v>
      </c>
      <c r="B31" s="3" t="s">
        <v>6</v>
      </c>
      <c r="C31" s="3" t="s">
        <v>4</v>
      </c>
      <c r="D31" s="7" t="s">
        <v>3</v>
      </c>
      <c r="E31" s="7" t="s">
        <v>5</v>
      </c>
    </row>
    <row r="32" spans="1:5" ht="31.5" x14ac:dyDescent="0.25">
      <c r="A32" s="3">
        <v>1</v>
      </c>
      <c r="B32" s="3" t="s">
        <v>10</v>
      </c>
      <c r="C32" s="3">
        <v>1</v>
      </c>
      <c r="D32" s="7">
        <v>55000</v>
      </c>
      <c r="E32" s="7">
        <f t="shared" ref="E32:E41" si="1">D32*C32</f>
        <v>55000</v>
      </c>
    </row>
    <row r="33" spans="1:5" ht="78.75" x14ac:dyDescent="0.25">
      <c r="A33" s="3">
        <v>2</v>
      </c>
      <c r="B33" s="3" t="s">
        <v>11</v>
      </c>
      <c r="C33" s="3">
        <v>420</v>
      </c>
      <c r="D33" s="7">
        <v>120</v>
      </c>
      <c r="E33" s="7">
        <f t="shared" si="1"/>
        <v>50400</v>
      </c>
    </row>
    <row r="34" spans="1:5" x14ac:dyDescent="0.25">
      <c r="A34" s="3">
        <v>3</v>
      </c>
      <c r="B34" s="3" t="s">
        <v>12</v>
      </c>
      <c r="C34" s="3">
        <v>500</v>
      </c>
      <c r="D34" s="7">
        <v>40</v>
      </c>
      <c r="E34" s="7">
        <f t="shared" si="1"/>
        <v>20000</v>
      </c>
    </row>
    <row r="35" spans="1:5" x14ac:dyDescent="0.25">
      <c r="A35" s="3">
        <v>4</v>
      </c>
      <c r="B35" s="3" t="s">
        <v>13</v>
      </c>
      <c r="C35" s="3">
        <v>470</v>
      </c>
      <c r="D35" s="7">
        <v>8</v>
      </c>
      <c r="E35" s="7">
        <f t="shared" si="1"/>
        <v>3760</v>
      </c>
    </row>
    <row r="36" spans="1:5" x14ac:dyDescent="0.25">
      <c r="A36" s="3">
        <v>5</v>
      </c>
      <c r="B36" s="3" t="s">
        <v>14</v>
      </c>
      <c r="C36" s="3">
        <v>50.4</v>
      </c>
      <c r="D36" s="7">
        <v>2350</v>
      </c>
      <c r="E36" s="7">
        <f t="shared" si="1"/>
        <v>118440</v>
      </c>
    </row>
    <row r="37" spans="1:5" x14ac:dyDescent="0.25">
      <c r="A37" s="3">
        <v>6</v>
      </c>
      <c r="B37" s="3" t="s">
        <v>15</v>
      </c>
      <c r="C37" s="3">
        <v>40</v>
      </c>
      <c r="D37" s="7">
        <v>50</v>
      </c>
      <c r="E37" s="7">
        <f t="shared" si="1"/>
        <v>2000</v>
      </c>
    </row>
    <row r="38" spans="1:5" x14ac:dyDescent="0.25">
      <c r="A38" s="3">
        <v>7</v>
      </c>
      <c r="B38" s="3" t="s">
        <v>16</v>
      </c>
      <c r="C38" s="3">
        <v>46</v>
      </c>
      <c r="D38" s="7">
        <v>110</v>
      </c>
      <c r="E38" s="7">
        <f t="shared" si="1"/>
        <v>5060</v>
      </c>
    </row>
    <row r="39" spans="1:5" x14ac:dyDescent="0.25">
      <c r="A39" s="3">
        <v>8</v>
      </c>
      <c r="B39" s="3" t="s">
        <v>17</v>
      </c>
      <c r="C39" s="3">
        <v>1050</v>
      </c>
      <c r="D39" s="7">
        <v>2.1</v>
      </c>
      <c r="E39" s="7">
        <f t="shared" si="1"/>
        <v>2205</v>
      </c>
    </row>
    <row r="40" spans="1:5" x14ac:dyDescent="0.25">
      <c r="A40" s="3">
        <v>9</v>
      </c>
      <c r="B40" s="3" t="s">
        <v>18</v>
      </c>
      <c r="C40" s="3">
        <v>245</v>
      </c>
      <c r="D40" s="7">
        <v>2.9</v>
      </c>
      <c r="E40" s="7">
        <f t="shared" si="1"/>
        <v>710.5</v>
      </c>
    </row>
    <row r="41" spans="1:5" x14ac:dyDescent="0.25">
      <c r="A41" s="3">
        <v>10</v>
      </c>
      <c r="B41" s="3" t="s">
        <v>19</v>
      </c>
      <c r="C41" s="3">
        <v>25</v>
      </c>
      <c r="D41" s="7">
        <v>270</v>
      </c>
      <c r="E41" s="7">
        <f t="shared" si="1"/>
        <v>6750</v>
      </c>
    </row>
    <row r="42" spans="1:5" x14ac:dyDescent="0.25">
      <c r="A42" s="3">
        <v>11</v>
      </c>
      <c r="B42" s="3" t="s">
        <v>20</v>
      </c>
      <c r="C42" s="3">
        <v>1.7</v>
      </c>
      <c r="D42" s="7">
        <v>17000</v>
      </c>
      <c r="E42" s="7">
        <f t="shared" ref="E42:E47" si="2">D42*C42</f>
        <v>28900</v>
      </c>
    </row>
    <row r="43" spans="1:5" x14ac:dyDescent="0.25">
      <c r="A43" s="3">
        <v>12</v>
      </c>
      <c r="B43" s="3" t="s">
        <v>21</v>
      </c>
      <c r="C43" s="3">
        <v>110</v>
      </c>
      <c r="D43" s="7">
        <v>380</v>
      </c>
      <c r="E43" s="7">
        <f t="shared" si="2"/>
        <v>41800</v>
      </c>
    </row>
    <row r="44" spans="1:5" ht="31.5" x14ac:dyDescent="0.25">
      <c r="A44" s="3">
        <v>13</v>
      </c>
      <c r="B44" s="3" t="s">
        <v>22</v>
      </c>
      <c r="C44" s="3">
        <v>420</v>
      </c>
      <c r="D44" s="7">
        <v>65</v>
      </c>
      <c r="E44" s="7">
        <f t="shared" si="2"/>
        <v>27300</v>
      </c>
    </row>
    <row r="45" spans="1:5" ht="63" x14ac:dyDescent="0.25">
      <c r="A45" s="3">
        <v>14</v>
      </c>
      <c r="B45" s="3" t="s">
        <v>23</v>
      </c>
      <c r="C45" s="3">
        <v>420</v>
      </c>
      <c r="D45" s="7">
        <v>60</v>
      </c>
      <c r="E45" s="7">
        <f t="shared" si="2"/>
        <v>25200</v>
      </c>
    </row>
    <row r="46" spans="1:5" x14ac:dyDescent="0.25">
      <c r="A46" s="3">
        <v>15</v>
      </c>
      <c r="B46" s="3" t="s">
        <v>24</v>
      </c>
      <c r="C46" s="3">
        <v>420</v>
      </c>
      <c r="D46" s="7">
        <v>533.75</v>
      </c>
      <c r="E46" s="7">
        <f t="shared" si="2"/>
        <v>224175</v>
      </c>
    </row>
    <row r="47" spans="1:5" x14ac:dyDescent="0.25">
      <c r="A47" s="3">
        <v>16</v>
      </c>
      <c r="B47" s="3" t="s">
        <v>30</v>
      </c>
      <c r="C47" s="3">
        <v>210</v>
      </c>
      <c r="D47" s="7">
        <v>99.52</v>
      </c>
      <c r="E47" s="7">
        <f t="shared" si="2"/>
        <v>20899.2</v>
      </c>
    </row>
    <row r="48" spans="1:5" x14ac:dyDescent="0.25">
      <c r="A48" s="3"/>
      <c r="B48" s="11" t="s">
        <v>1</v>
      </c>
      <c r="C48" s="11"/>
      <c r="D48" s="11"/>
      <c r="E48" s="10">
        <f>SUM(E32:E47)</f>
        <v>632599.69999999995</v>
      </c>
    </row>
    <row r="49" spans="1:5" x14ac:dyDescent="0.25">
      <c r="A49" s="3"/>
      <c r="B49" s="11" t="s">
        <v>7</v>
      </c>
      <c r="C49" s="11"/>
      <c r="D49" s="11"/>
      <c r="E49" s="10">
        <f>E48*0.2</f>
        <v>126519.94</v>
      </c>
    </row>
    <row r="50" spans="1:5" x14ac:dyDescent="0.25">
      <c r="A50" s="3"/>
      <c r="B50" s="11" t="s">
        <v>2</v>
      </c>
      <c r="C50" s="11"/>
      <c r="D50" s="11"/>
      <c r="E50" s="10">
        <f>E49+E48</f>
        <v>759119.6399999999</v>
      </c>
    </row>
    <row r="51" spans="1:5" x14ac:dyDescent="0.25">
      <c r="A51" s="4"/>
      <c r="B51" s="4"/>
      <c r="C51" s="4"/>
      <c r="D51" s="5"/>
      <c r="E51" s="5"/>
    </row>
    <row r="54" spans="1:5" ht="41.25" customHeight="1" x14ac:dyDescent="0.25">
      <c r="A54" s="12" t="s">
        <v>8</v>
      </c>
      <c r="B54" s="13"/>
      <c r="C54" s="13"/>
      <c r="D54" s="13"/>
      <c r="E54" s="14"/>
    </row>
    <row r="55" spans="1:5" ht="31.5" x14ac:dyDescent="0.25">
      <c r="A55" s="3" t="s">
        <v>0</v>
      </c>
      <c r="B55" s="3" t="s">
        <v>6</v>
      </c>
      <c r="C55" s="3" t="s">
        <v>4</v>
      </c>
      <c r="D55" s="7" t="s">
        <v>3</v>
      </c>
      <c r="E55" s="7" t="s">
        <v>5</v>
      </c>
    </row>
    <row r="56" spans="1:5" ht="47.25" x14ac:dyDescent="0.25">
      <c r="A56" s="1">
        <v>1</v>
      </c>
      <c r="B56" s="1" t="s">
        <v>25</v>
      </c>
      <c r="C56" s="1">
        <v>86</v>
      </c>
      <c r="D56" s="2">
        <v>1228.8</v>
      </c>
      <c r="E56" s="7">
        <f t="shared" ref="E56:E61" si="3">D56*C56</f>
        <v>105676.8</v>
      </c>
    </row>
    <row r="57" spans="1:5" ht="47.25" x14ac:dyDescent="0.25">
      <c r="A57" s="1">
        <v>2</v>
      </c>
      <c r="B57" s="1" t="s">
        <v>26</v>
      </c>
      <c r="C57" s="1">
        <v>2</v>
      </c>
      <c r="D57" s="2">
        <v>5940</v>
      </c>
      <c r="E57" s="7">
        <f t="shared" si="3"/>
        <v>11880</v>
      </c>
    </row>
    <row r="58" spans="1:5" ht="31.5" x14ac:dyDescent="0.25">
      <c r="A58" s="1">
        <v>3</v>
      </c>
      <c r="B58" s="1" t="s">
        <v>27</v>
      </c>
      <c r="C58" s="1">
        <v>2</v>
      </c>
      <c r="D58" s="2">
        <v>17235</v>
      </c>
      <c r="E58" s="7">
        <f t="shared" si="3"/>
        <v>34470</v>
      </c>
    </row>
    <row r="59" spans="1:5" ht="31.5" x14ac:dyDescent="0.25">
      <c r="A59" s="1">
        <v>4</v>
      </c>
      <c r="B59" s="1" t="s">
        <v>28</v>
      </c>
      <c r="C59" s="1">
        <v>1</v>
      </c>
      <c r="D59" s="2">
        <v>945</v>
      </c>
      <c r="E59" s="7">
        <f t="shared" si="3"/>
        <v>945</v>
      </c>
    </row>
    <row r="60" spans="1:5" x14ac:dyDescent="0.25">
      <c r="A60" s="1">
        <v>5</v>
      </c>
      <c r="B60" s="1" t="s">
        <v>29</v>
      </c>
      <c r="C60" s="1">
        <v>1</v>
      </c>
      <c r="D60" s="2">
        <v>8100</v>
      </c>
      <c r="E60" s="7">
        <f t="shared" si="3"/>
        <v>8100</v>
      </c>
    </row>
    <row r="61" spans="1:5" ht="31.5" x14ac:dyDescent="0.25">
      <c r="A61" s="1">
        <v>10</v>
      </c>
      <c r="B61" s="8" t="s">
        <v>31</v>
      </c>
      <c r="C61" s="3">
        <v>1</v>
      </c>
      <c r="D61" s="7">
        <v>6046</v>
      </c>
      <c r="E61" s="7">
        <f t="shared" si="3"/>
        <v>6046</v>
      </c>
    </row>
    <row r="62" spans="1:5" x14ac:dyDescent="0.25">
      <c r="A62" s="3"/>
      <c r="B62" s="11" t="s">
        <v>1</v>
      </c>
      <c r="C62" s="11"/>
      <c r="D62" s="11"/>
      <c r="E62" s="10">
        <f>SUM(E56:E61)</f>
        <v>167117.79999999999</v>
      </c>
    </row>
    <row r="63" spans="1:5" x14ac:dyDescent="0.25">
      <c r="A63" s="3"/>
      <c r="B63" s="11" t="s">
        <v>7</v>
      </c>
      <c r="C63" s="11"/>
      <c r="D63" s="11"/>
      <c r="E63" s="10">
        <f>E62*0.2</f>
        <v>33423.56</v>
      </c>
    </row>
    <row r="64" spans="1:5" x14ac:dyDescent="0.25">
      <c r="A64" s="3"/>
      <c r="B64" s="11" t="s">
        <v>2</v>
      </c>
      <c r="C64" s="11"/>
      <c r="D64" s="11"/>
      <c r="E64" s="10">
        <f>E62+E63</f>
        <v>200541.36</v>
      </c>
    </row>
  </sheetData>
  <mergeCells count="12">
    <mergeCell ref="B1:E1"/>
    <mergeCell ref="B25:D25"/>
    <mergeCell ref="B26:D26"/>
    <mergeCell ref="B27:D27"/>
    <mergeCell ref="B64:D64"/>
    <mergeCell ref="A54:E54"/>
    <mergeCell ref="B49:D49"/>
    <mergeCell ref="B50:D50"/>
    <mergeCell ref="A30:E30"/>
    <mergeCell ref="B62:D62"/>
    <mergeCell ref="B63:D63"/>
    <mergeCell ref="B48:D48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Загальний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Юлия</dc:creator>
  <cp:lastModifiedBy>Dizel_work</cp:lastModifiedBy>
  <cp:lastPrinted>2016-09-24T18:37:54Z</cp:lastPrinted>
  <dcterms:created xsi:type="dcterms:W3CDTF">2016-09-21T11:18:44Z</dcterms:created>
  <dcterms:modified xsi:type="dcterms:W3CDTF">2020-08-18T13:03:30Z</dcterms:modified>
</cp:coreProperties>
</file>