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sik\Desktop\ДНЗ 315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  <c r="F4" i="1" l="1"/>
  <c r="F43" i="1"/>
  <c r="F39" i="1"/>
  <c r="F64" i="1"/>
  <c r="F61" i="1"/>
  <c r="F12" i="1"/>
  <c r="F10" i="1"/>
  <c r="F11" i="1"/>
  <c r="F29" i="1"/>
  <c r="F25" i="1"/>
  <c r="F30" i="1"/>
  <c r="F54" i="1"/>
  <c r="F20" i="1"/>
  <c r="F47" i="1"/>
  <c r="F63" i="1"/>
  <c r="F67" i="1"/>
  <c r="F23" i="1"/>
  <c r="F6" i="1"/>
  <c r="F18" i="1"/>
  <c r="F62" i="1"/>
  <c r="F55" i="1"/>
  <c r="F68" i="1"/>
  <c r="F19" i="1"/>
  <c r="F38" i="1"/>
  <c r="F51" i="1"/>
  <c r="F60" i="1"/>
  <c r="F14" i="1"/>
  <c r="F37" i="1"/>
  <c r="F36" i="1"/>
  <c r="F26" i="1"/>
  <c r="F48" i="1"/>
  <c r="F17" i="1"/>
  <c r="F24" i="1"/>
  <c r="F49" i="1"/>
  <c r="F46" i="1"/>
  <c r="F21" i="1"/>
  <c r="F56" i="1"/>
  <c r="F7" i="1"/>
  <c r="F52" i="1"/>
  <c r="F13" i="1"/>
  <c r="F45" i="1"/>
  <c r="F44" i="1"/>
  <c r="F41" i="1"/>
  <c r="F42" i="1"/>
  <c r="F22" i="1"/>
  <c r="F57" i="1"/>
  <c r="F32" i="1"/>
  <c r="F16" i="1"/>
  <c r="F58" i="1"/>
  <c r="F9" i="1"/>
  <c r="F59" i="1"/>
  <c r="F5" i="1"/>
  <c r="F40" i="1"/>
  <c r="F31" i="1"/>
  <c r="F70" i="1"/>
  <c r="F34" i="1"/>
  <c r="F28" i="1"/>
  <c r="F53" i="1"/>
  <c r="F27" i="1"/>
  <c r="F66" i="1"/>
  <c r="F15" i="1"/>
  <c r="F50" i="1"/>
  <c r="F33" i="1"/>
  <c r="F8" i="1"/>
  <c r="F69" i="1"/>
  <c r="F35" i="1"/>
  <c r="F71" i="1" l="1"/>
  <c r="F73" i="1" s="1"/>
  <c r="F72" i="1" s="1"/>
</calcChain>
</file>

<file path=xl/sharedStrings.xml><?xml version="1.0" encoding="utf-8"?>
<sst xmlns="http://schemas.openxmlformats.org/spreadsheetml/2006/main" count="145" uniqueCount="96">
  <si>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</si>
  <si>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</si>
  <si>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</si>
  <si>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</si>
  <si>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</si>
  <si>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</si>
  <si>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</si>
  <si>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</si>
  <si>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</si>
  <si>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</si>
  <si>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Розбирання покриттів підлог з керамічних плиток</t>
  </si>
  <si>
    <t>100м2</t>
  </si>
  <si>
    <t>Розбирання облицювання стін з керамічних глазурованих плиток</t>
  </si>
  <si>
    <t>Прокладання трубопроводу водопостачання з труб сталевих водогазопровідних оцинкованих діаметром 32 мм</t>
  </si>
  <si>
    <t>100м трубопроводу</t>
  </si>
  <si>
    <t>Установлення чаш (унітазів) підлогових з краном змивним</t>
  </si>
  <si>
    <t>Установлення умивальників одиночних з підведенням холодної та гарячої води</t>
  </si>
  <si>
    <t>Демонтаж світильників для люмінесцентних ламп</t>
  </si>
  <si>
    <t>Демонтаж вимикачів, розеток</t>
  </si>
  <si>
    <t>Демонтаж дверних коробок в кам'яних стінах з відбиванням штукатурки в укосах</t>
  </si>
  <si>
    <t>Очищення приміщень від сміття</t>
  </si>
  <si>
    <t>Навантаження сміття вручну</t>
  </si>
  <si>
    <t>Перевезення будівельного сміття до 10 км</t>
  </si>
  <si>
    <t>10 комплектів</t>
  </si>
  <si>
    <t>100шт</t>
  </si>
  <si>
    <t>100 шт</t>
  </si>
  <si>
    <t>100т</t>
  </si>
  <si>
    <t>1 т</t>
  </si>
  <si>
    <t>т</t>
  </si>
  <si>
    <t>комплект</t>
  </si>
  <si>
    <t>Кріплення для умивальника до стіни з ексцентриками і болтами 8x100 мм</t>
  </si>
  <si>
    <t>Кран вентильний</t>
  </si>
  <si>
    <t>шт</t>
  </si>
  <si>
    <t>Установлення чаш (унітазів) підлогових з високо розташованим бачком</t>
  </si>
  <si>
    <t>Установлення унітазів з безпосередньо приєднаним бачком</t>
  </si>
  <si>
    <t>Прокладання трубопроводів водопостачання з напірних поліетиленових труб високого тиску зовнішнім діаметром 32 мм зі з'єднанням контактним зварюванням</t>
  </si>
  <si>
    <t>100м</t>
  </si>
  <si>
    <t>м</t>
  </si>
  <si>
    <t>Установлення змішувачів</t>
  </si>
  <si>
    <t>10шт</t>
  </si>
  <si>
    <t>Прокладання проводів при схованій проводці в борознах</t>
  </si>
  <si>
    <t>100м проводу</t>
  </si>
  <si>
    <t>Наконечник кільцевий ізольований EMT 1,5-2,5 мм 27А 5,3 мм 10 шт. синій</t>
  </si>
  <si>
    <t>упак</t>
  </si>
  <si>
    <t>Монтаж світильників для люмінесцентних ламп, які встановлюються на підвісах [штангах], кількість ламп 2 шт</t>
  </si>
  <si>
    <t>Світильник растровий накладний 2х18</t>
  </si>
  <si>
    <t>Установлення вимикачів утопленого типу при схованій проводці, 2-клавішних</t>
  </si>
  <si>
    <t>Улаштування обшивки укосів гіпсокартонними і гіпсоволокнистими листами з кріпленням шурупами з улаштуванням металевого каркасу без утеплення</t>
  </si>
  <si>
    <t>Саморізи 3,5х9,5 мм</t>
  </si>
  <si>
    <t>Саморез 3,5Х25 по металлу</t>
  </si>
  <si>
    <t>Профілі металеві оцинковані 28/27</t>
  </si>
  <si>
    <t>Профілі металеві оцинковані 60/27</t>
  </si>
  <si>
    <t>Листи гіпсокартонні для перегородок, товщина 12 мм</t>
  </si>
  <si>
    <t>Установлення дверних коробок в кам'яних стінах</t>
  </si>
  <si>
    <t>Петля накладна</t>
  </si>
  <si>
    <t>Коробка дверна</t>
  </si>
  <si>
    <t>Установлення дверних полотен внутрішніх в санвузлах, кухонних, шафових, антресольних</t>
  </si>
  <si>
    <t>Установлення замків дверних  урізних</t>
  </si>
  <si>
    <t>Просте штукатурення поверхонь стін всередені будівлі цементно-вапняним або цементним розчином по каменю та бетону</t>
  </si>
  <si>
    <t>Перетирання штукатурки внутрішніх приміщень</t>
  </si>
  <si>
    <t>Шпаклювання стель шпаклівкою</t>
  </si>
  <si>
    <t>Поліпшене фарбування полівінілацетатними водоемульсійними сумішами стель по штукатурці</t>
  </si>
  <si>
    <t>Облицювання поверхонь стін керамічними глазурованими плитками з карнизними, плінтусними і кутовими елементами в житлових будівлях по цеглі та бетону</t>
  </si>
  <si>
    <t>Хрестики пластамасові дистанційні (200шт)</t>
  </si>
  <si>
    <t>Плитки керамічні глазуровані для внутрішнього облицювання</t>
  </si>
  <si>
    <t>Улаштування цементної стяжки товщиною 20 мм по бетонній основі площею понад 20 м2</t>
  </si>
  <si>
    <t>Облицювання поверхонь рядовими керамічними глазурованими плитками без карнизних, плінтусних і кутових елементів з установленням плиток туалетного гарнітуру по цеглі та бетону</t>
  </si>
  <si>
    <t>Поліпшене фарбування полівінілацетатними водоемульсійними сумішами стель по штукатурці (короб)</t>
  </si>
  <si>
    <t>м2</t>
  </si>
  <si>
    <t>л</t>
  </si>
  <si>
    <t>кг</t>
  </si>
  <si>
    <t>"Туалети в дитсадок для комфорту діточок"</t>
  </si>
  <si>
    <t>Лампа люмінесцентна 18 Вт G13 6500 К 220 В матова</t>
  </si>
  <si>
    <t>Дверне полотно 700 мм білий структурний</t>
  </si>
  <si>
    <t>Pучка дверна із замком</t>
  </si>
  <si>
    <t>Бачок зливний для чаши генуя пластиковий</t>
  </si>
  <si>
    <t>Вимикач двоклавішний з підсвіткою 10А 250В білий</t>
  </si>
  <si>
    <t>Дюбелі 6х40 мм</t>
  </si>
  <si>
    <t>Змішувач для умивальника</t>
  </si>
  <si>
    <t>Коробка установча поліпропілен OC 60 FD</t>
  </si>
  <si>
    <t>Манжета для унітаза пряма</t>
  </si>
  <si>
    <t>Провід багатожильний ШВВП 2x2,5</t>
  </si>
  <si>
    <t xml:space="preserve">Сифон для умивальника та мийки із монолітним випуском та гофротрубою </t>
  </si>
  <si>
    <t>Скоба плоска 6 мм 50 шт. білий</t>
  </si>
  <si>
    <t>Стартер 4-80 W (2шт)</t>
  </si>
  <si>
    <t>Труби полiетиленовi для подачi холодної води (1,6МПа), зовнiшнiй дiаметр 32х3 мм</t>
  </si>
  <si>
    <t>Фарба для стін зносостійка</t>
  </si>
  <si>
    <t>Чаша Генуя 44,5x54</t>
  </si>
  <si>
    <t xml:space="preserve">Шланг водопроводний 1/2" 0,8 м </t>
  </si>
  <si>
    <t>Шпаклівка фінішна</t>
  </si>
  <si>
    <t>Кріплення бачка до унітаза</t>
  </si>
  <si>
    <t>Суміш суха для затирання швів</t>
  </si>
  <si>
    <t>Клеюча суміш для плитки</t>
  </si>
  <si>
    <t>Грунтовка глибокопроникаюча</t>
  </si>
  <si>
    <t>Умивальник 56 см з п`єдесталом</t>
  </si>
  <si>
    <t>Унітаз-компакт з кришкою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</si>
</sst>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₴_-;\-* #,##0.00\ _₴_-;_-* &quot;-&quot;??\ _₴_-;_-@_-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43" fontId="1" fillId="0" borderId="1" xfId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zoomScale="85" zoomScaleNormal="85" workbookViewId="0">
      <selection activeCell="B17" sqref="B17"/>
    </sheetView>
  </sheetViews>
  <sheetFormatPr defaultColWidth="9.140625" defaultRowHeight="18.75" x14ac:dyDescent="0.3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8.7109375" style="1" customWidth="1"/>
    <col min="7" max="16384" width="9.140625" style="1"/>
  </cols>
  <sheetData>
    <row r="1" spans="1:6" x14ac:dyDescent="0.3">
      <c r="A1" s="11" t="s">
        <v>9</v>
      </c>
      <c r="B1" s="12"/>
      <c r="C1" s="12"/>
      <c r="D1" s="12"/>
      <c r="E1" s="12"/>
      <c r="F1" s="13"/>
    </row>
    <row r="2" spans="1:6" ht="19.5" x14ac:dyDescent="0.3">
      <c r="A2" s="20" t="s">
        <v>71</v>
      </c>
      <c r="B2" s="21"/>
      <c r="C2" s="21"/>
      <c r="D2" s="21"/>
      <c r="E2" s="21"/>
      <c r="F2" s="22"/>
    </row>
    <row r="3" spans="1:6" ht="56.25" x14ac:dyDescent="0.3">
      <c r="A3" s="2" t="s">
        <v>0</v>
      </c>
      <c r="B3" s="3" t="s">
        <v>4</v>
      </c>
      <c r="C3" s="3" t="s">
        <v>2</v>
      </c>
      <c r="D3" s="3" t="s">
        <v>5</v>
      </c>
      <c r="E3" s="3" t="s">
        <v>1</v>
      </c>
      <c r="F3" s="3" t="s">
        <v>3</v>
      </c>
    </row>
    <row r="4" spans="1:6" x14ac:dyDescent="0.3">
      <c r="A4" s="4">
        <v>1</v>
      </c>
      <c r="B4" s="8" t="s">
        <v>10</v>
      </c>
      <c r="C4" s="4">
        <v>0.36399999999999999</v>
      </c>
      <c r="D4" s="4" t="s">
        <v>11</v>
      </c>
      <c r="E4" s="10">
        <v>10692.668</v>
      </c>
      <c r="F4" s="10">
        <f>E4*C4</f>
        <v>3892.1311519999999</v>
      </c>
    </row>
    <row r="5" spans="1:6" x14ac:dyDescent="0.3">
      <c r="A5" s="4">
        <v>2</v>
      </c>
      <c r="B5" s="8" t="s">
        <v>74</v>
      </c>
      <c r="C5" s="4">
        <v>3</v>
      </c>
      <c r="D5" s="4" t="s">
        <v>32</v>
      </c>
      <c r="E5" s="10">
        <v>591.59799999999996</v>
      </c>
      <c r="F5" s="10">
        <f>C5*E5</f>
        <v>1774.7939999999999</v>
      </c>
    </row>
    <row r="6" spans="1:6" x14ac:dyDescent="0.3">
      <c r="A6" s="4">
        <v>3</v>
      </c>
      <c r="B6" s="9" t="s">
        <v>75</v>
      </c>
      <c r="C6" s="4">
        <v>3</v>
      </c>
      <c r="D6" s="4" t="s">
        <v>32</v>
      </c>
      <c r="E6" s="10">
        <v>821.92600000000004</v>
      </c>
      <c r="F6" s="10">
        <f>C6*E6</f>
        <v>2465.7780000000002</v>
      </c>
    </row>
    <row r="7" spans="1:6" x14ac:dyDescent="0.3">
      <c r="A7" s="4">
        <v>4</v>
      </c>
      <c r="B7" s="9" t="s">
        <v>76</v>
      </c>
      <c r="C7" s="4">
        <v>3</v>
      </c>
      <c r="D7" s="4" t="s">
        <v>32</v>
      </c>
      <c r="E7" s="10">
        <v>65.59</v>
      </c>
      <c r="F7" s="10">
        <f>C7*E7</f>
        <v>196.77</v>
      </c>
    </row>
    <row r="8" spans="1:6" x14ac:dyDescent="0.3">
      <c r="A8" s="4">
        <v>5</v>
      </c>
      <c r="B8" s="9" t="s">
        <v>93</v>
      </c>
      <c r="C8" s="4">
        <v>12.1</v>
      </c>
      <c r="D8" s="4" t="s">
        <v>69</v>
      </c>
      <c r="E8" s="10">
        <v>30.617999999999999</v>
      </c>
      <c r="F8" s="10">
        <f>C8*E8</f>
        <v>370.47779999999995</v>
      </c>
    </row>
    <row r="9" spans="1:6" x14ac:dyDescent="0.3">
      <c r="A9" s="4">
        <v>6</v>
      </c>
      <c r="B9" s="9" t="s">
        <v>73</v>
      </c>
      <c r="C9" s="4">
        <v>3</v>
      </c>
      <c r="D9" s="4" t="s">
        <v>32</v>
      </c>
      <c r="E9" s="10">
        <v>1258.5160000000001</v>
      </c>
      <c r="F9" s="10">
        <f>C9*E9</f>
        <v>3775.5480000000002</v>
      </c>
    </row>
    <row r="10" spans="1:6" x14ac:dyDescent="0.3">
      <c r="A10" s="4">
        <v>7</v>
      </c>
      <c r="B10" s="8" t="s">
        <v>18</v>
      </c>
      <c r="C10" s="4">
        <v>0.03</v>
      </c>
      <c r="D10" s="4" t="s">
        <v>24</v>
      </c>
      <c r="E10" s="10">
        <v>834.09199999999987</v>
      </c>
      <c r="F10" s="10">
        <f>C10*E10</f>
        <v>25.022759999999995</v>
      </c>
    </row>
    <row r="11" spans="1:6" ht="37.5" x14ac:dyDescent="0.3">
      <c r="A11" s="4">
        <v>8</v>
      </c>
      <c r="B11" s="9" t="s">
        <v>19</v>
      </c>
      <c r="C11" s="4">
        <v>0.03</v>
      </c>
      <c r="D11" s="4" t="s">
        <v>25</v>
      </c>
      <c r="E11" s="10">
        <v>21316.274000000001</v>
      </c>
      <c r="F11" s="10">
        <f>C11*E11</f>
        <v>639.48822000000007</v>
      </c>
    </row>
    <row r="12" spans="1:6" x14ac:dyDescent="0.3">
      <c r="A12" s="4">
        <v>9</v>
      </c>
      <c r="B12" s="8" t="s">
        <v>17</v>
      </c>
      <c r="C12" s="4">
        <v>0.05</v>
      </c>
      <c r="D12" s="4" t="s">
        <v>24</v>
      </c>
      <c r="E12" s="10">
        <v>2675.4839999999999</v>
      </c>
      <c r="F12" s="10">
        <f>C12*E12</f>
        <v>133.77420000000001</v>
      </c>
    </row>
    <row r="13" spans="1:6" x14ac:dyDescent="0.3">
      <c r="A13" s="4">
        <v>10</v>
      </c>
      <c r="B13" s="8" t="s">
        <v>77</v>
      </c>
      <c r="C13" s="4">
        <v>1.44</v>
      </c>
      <c r="D13" s="4" t="s">
        <v>24</v>
      </c>
      <c r="E13" s="10">
        <v>38.821999999999996</v>
      </c>
      <c r="F13" s="10">
        <f>C13*E13</f>
        <v>55.903679999999994</v>
      </c>
    </row>
    <row r="14" spans="1:6" x14ac:dyDescent="0.3">
      <c r="A14" s="4">
        <v>11</v>
      </c>
      <c r="B14" s="8" t="s">
        <v>78</v>
      </c>
      <c r="C14" s="4">
        <v>9</v>
      </c>
      <c r="D14" s="4" t="s">
        <v>29</v>
      </c>
      <c r="E14" s="10">
        <v>1073.8223999999998</v>
      </c>
      <c r="F14" s="10">
        <f>C14*E14</f>
        <v>9664.4015999999974</v>
      </c>
    </row>
    <row r="15" spans="1:6" x14ac:dyDescent="0.3">
      <c r="A15" s="4">
        <v>12</v>
      </c>
      <c r="B15" s="9" t="s">
        <v>92</v>
      </c>
      <c r="C15" s="4">
        <v>1212.5999999999999</v>
      </c>
      <c r="D15" s="4" t="s">
        <v>70</v>
      </c>
      <c r="E15" s="10">
        <v>9.8000000000000007</v>
      </c>
      <c r="F15" s="10">
        <f>C15*E15</f>
        <v>11883.48</v>
      </c>
    </row>
    <row r="16" spans="1:6" x14ac:dyDescent="0.3">
      <c r="A16" s="4">
        <v>13</v>
      </c>
      <c r="B16" s="8" t="s">
        <v>55</v>
      </c>
      <c r="C16" s="4">
        <v>3</v>
      </c>
      <c r="D16" s="4" t="s">
        <v>29</v>
      </c>
      <c r="E16" s="10">
        <v>642.59999999999991</v>
      </c>
      <c r="F16" s="10">
        <f>C16*E16</f>
        <v>1927.7999999999997</v>
      </c>
    </row>
    <row r="17" spans="1:6" x14ac:dyDescent="0.3">
      <c r="A17" s="4">
        <v>14</v>
      </c>
      <c r="B17" s="9" t="s">
        <v>79</v>
      </c>
      <c r="C17" s="4">
        <v>1</v>
      </c>
      <c r="D17" s="4" t="s">
        <v>32</v>
      </c>
      <c r="E17" s="10">
        <v>7.839999999999999</v>
      </c>
      <c r="F17" s="10">
        <f>C17*E17</f>
        <v>7.839999999999999</v>
      </c>
    </row>
    <row r="18" spans="1:6" x14ac:dyDescent="0.3">
      <c r="A18" s="4">
        <v>15</v>
      </c>
      <c r="B18" s="8" t="s">
        <v>31</v>
      </c>
      <c r="C18" s="4">
        <v>28</v>
      </c>
      <c r="D18" s="4" t="s">
        <v>32</v>
      </c>
      <c r="E18" s="10">
        <v>226.07199999999997</v>
      </c>
      <c r="F18" s="10">
        <f>C18*E18</f>
        <v>6330.0159999999996</v>
      </c>
    </row>
    <row r="19" spans="1:6" x14ac:dyDescent="0.3">
      <c r="A19" s="4">
        <v>16</v>
      </c>
      <c r="B19" s="8" t="s">
        <v>90</v>
      </c>
      <c r="C19" s="4">
        <v>7</v>
      </c>
      <c r="D19" s="4" t="s">
        <v>29</v>
      </c>
      <c r="E19" s="10">
        <v>52.835999999999999</v>
      </c>
      <c r="F19" s="10">
        <f>C19*E19</f>
        <v>369.85199999999998</v>
      </c>
    </row>
    <row r="20" spans="1:6" ht="37.5" x14ac:dyDescent="0.3">
      <c r="A20" s="4">
        <v>17</v>
      </c>
      <c r="B20" s="9" t="s">
        <v>30</v>
      </c>
      <c r="C20" s="4">
        <v>9</v>
      </c>
      <c r="D20" s="4" t="s">
        <v>29</v>
      </c>
      <c r="E20" s="10">
        <v>49.391999999999996</v>
      </c>
      <c r="F20" s="10">
        <f>C20*E20</f>
        <v>444.52799999999996</v>
      </c>
    </row>
    <row r="21" spans="1:6" ht="37.5" x14ac:dyDescent="0.3">
      <c r="A21" s="4">
        <v>18</v>
      </c>
      <c r="B21" s="9" t="s">
        <v>72</v>
      </c>
      <c r="C21" s="4">
        <v>10</v>
      </c>
      <c r="D21" s="4" t="s">
        <v>32</v>
      </c>
      <c r="E21" s="10">
        <v>26.698</v>
      </c>
      <c r="F21" s="10">
        <f>C21*E21</f>
        <v>266.98</v>
      </c>
    </row>
    <row r="22" spans="1:6" x14ac:dyDescent="0.3">
      <c r="A22" s="4">
        <v>19</v>
      </c>
      <c r="B22" s="8" t="s">
        <v>52</v>
      </c>
      <c r="C22" s="4">
        <v>12.6</v>
      </c>
      <c r="D22" s="4" t="s">
        <v>68</v>
      </c>
      <c r="E22" s="10">
        <v>77.588000000000008</v>
      </c>
      <c r="F22" s="10">
        <f>C22*E22</f>
        <v>977.60880000000009</v>
      </c>
    </row>
    <row r="23" spans="1:6" x14ac:dyDescent="0.3">
      <c r="A23" s="4">
        <v>20</v>
      </c>
      <c r="B23" s="8" t="s">
        <v>80</v>
      </c>
      <c r="C23" s="4">
        <v>10</v>
      </c>
      <c r="D23" s="4" t="s">
        <v>32</v>
      </c>
      <c r="E23" s="10">
        <v>36.595999999999997</v>
      </c>
      <c r="F23" s="10">
        <f>C23*E23</f>
        <v>365.96</v>
      </c>
    </row>
    <row r="24" spans="1:6" ht="56.25" x14ac:dyDescent="0.3">
      <c r="A24" s="4">
        <v>21</v>
      </c>
      <c r="B24" s="9" t="s">
        <v>44</v>
      </c>
      <c r="C24" s="4">
        <v>0.05</v>
      </c>
      <c r="D24" s="4" t="s">
        <v>24</v>
      </c>
      <c r="E24" s="10">
        <v>30023.965999999997</v>
      </c>
      <c r="F24" s="10">
        <f>C24*E24</f>
        <v>1501.1983</v>
      </c>
    </row>
    <row r="25" spans="1:6" x14ac:dyDescent="0.3">
      <c r="A25" s="4">
        <v>22</v>
      </c>
      <c r="B25" s="8" t="s">
        <v>21</v>
      </c>
      <c r="C25" s="4">
        <v>2.7</v>
      </c>
      <c r="D25" s="4" t="s">
        <v>27</v>
      </c>
      <c r="E25" s="10">
        <v>169.41399999999999</v>
      </c>
      <c r="F25" s="10">
        <f>C25*E25</f>
        <v>457.4178</v>
      </c>
    </row>
    <row r="26" spans="1:6" ht="37.5" x14ac:dyDescent="0.3">
      <c r="A26" s="4">
        <v>23</v>
      </c>
      <c r="B26" s="9" t="s">
        <v>42</v>
      </c>
      <c r="C26" s="4">
        <v>2</v>
      </c>
      <c r="D26" s="4" t="s">
        <v>43</v>
      </c>
      <c r="E26" s="10">
        <v>22.974</v>
      </c>
      <c r="F26" s="10">
        <f>C26*E26</f>
        <v>45.948</v>
      </c>
    </row>
    <row r="27" spans="1:6" ht="75" x14ac:dyDescent="0.3">
      <c r="A27" s="4">
        <v>24</v>
      </c>
      <c r="B27" s="9" t="s">
        <v>66</v>
      </c>
      <c r="C27" s="4">
        <v>0.36399999999999999</v>
      </c>
      <c r="D27" s="4" t="s">
        <v>11</v>
      </c>
      <c r="E27" s="10">
        <v>59416.181999999993</v>
      </c>
      <c r="F27" s="10">
        <f>C27*E27</f>
        <v>21627.490247999998</v>
      </c>
    </row>
    <row r="28" spans="1:6" ht="75" x14ac:dyDescent="0.3">
      <c r="A28" s="4">
        <v>25</v>
      </c>
      <c r="B28" s="9" t="s">
        <v>62</v>
      </c>
      <c r="C28" s="4">
        <v>1.04</v>
      </c>
      <c r="D28" s="4" t="s">
        <v>11</v>
      </c>
      <c r="E28" s="10">
        <v>61100.858</v>
      </c>
      <c r="F28" s="10">
        <f>C28*E28</f>
        <v>63544.892319999999</v>
      </c>
    </row>
    <row r="29" spans="1:6" x14ac:dyDescent="0.3">
      <c r="A29" s="4">
        <v>26</v>
      </c>
      <c r="B29" s="8" t="s">
        <v>20</v>
      </c>
      <c r="C29" s="4">
        <v>2.7E-2</v>
      </c>
      <c r="D29" s="4" t="s">
        <v>26</v>
      </c>
      <c r="E29" s="10">
        <v>33999.545999999995</v>
      </c>
      <c r="F29" s="10">
        <f>C29*E29</f>
        <v>917.9877419999998</v>
      </c>
    </row>
    <row r="30" spans="1:6" x14ac:dyDescent="0.3">
      <c r="A30" s="4">
        <v>27</v>
      </c>
      <c r="B30" s="8" t="s">
        <v>22</v>
      </c>
      <c r="C30" s="4">
        <v>2.7</v>
      </c>
      <c r="D30" s="4" t="s">
        <v>28</v>
      </c>
      <c r="E30" s="10">
        <v>118.07599999999999</v>
      </c>
      <c r="F30" s="10">
        <f>C30*E30</f>
        <v>318.80520000000001</v>
      </c>
    </row>
    <row r="31" spans="1:6" x14ac:dyDescent="0.3">
      <c r="A31" s="4">
        <v>28</v>
      </c>
      <c r="B31" s="8" t="s">
        <v>59</v>
      </c>
      <c r="C31" s="4">
        <v>0.36399999999999999</v>
      </c>
      <c r="D31" s="4" t="s">
        <v>11</v>
      </c>
      <c r="E31" s="10">
        <v>4664.366</v>
      </c>
      <c r="F31" s="10">
        <f>C31*E31</f>
        <v>1697.8292239999998</v>
      </c>
    </row>
    <row r="32" spans="1:6" x14ac:dyDescent="0.3">
      <c r="A32" s="4">
        <v>29</v>
      </c>
      <c r="B32" s="8" t="s">
        <v>54</v>
      </c>
      <c r="C32" s="4">
        <v>6</v>
      </c>
      <c r="D32" s="4" t="s">
        <v>32</v>
      </c>
      <c r="E32" s="10">
        <v>138.62799999999999</v>
      </c>
      <c r="F32" s="10">
        <f>C32*E32</f>
        <v>831.76799999999992</v>
      </c>
    </row>
    <row r="33" spans="1:6" ht="37.5" x14ac:dyDescent="0.3">
      <c r="A33" s="4">
        <v>30</v>
      </c>
      <c r="B33" s="9" t="s">
        <v>64</v>
      </c>
      <c r="C33" s="4">
        <v>140.09</v>
      </c>
      <c r="D33" s="4" t="s">
        <v>68</v>
      </c>
      <c r="E33" s="10">
        <v>363.13199999999995</v>
      </c>
      <c r="F33" s="10">
        <f>C33*E33</f>
        <v>50871.161879999992</v>
      </c>
    </row>
    <row r="34" spans="1:6" ht="37.5" x14ac:dyDescent="0.3">
      <c r="A34" s="4">
        <v>31</v>
      </c>
      <c r="B34" s="9" t="s">
        <v>61</v>
      </c>
      <c r="C34" s="4">
        <v>0.36399999999999999</v>
      </c>
      <c r="D34" s="4" t="s">
        <v>11</v>
      </c>
      <c r="E34" s="10">
        <v>11880.735999999999</v>
      </c>
      <c r="F34" s="10">
        <f>C34*E34</f>
        <v>4324.5879039999991</v>
      </c>
    </row>
    <row r="35" spans="1:6" ht="56.25" x14ac:dyDescent="0.3">
      <c r="A35" s="4">
        <v>32</v>
      </c>
      <c r="B35" s="9" t="s">
        <v>67</v>
      </c>
      <c r="C35" s="4">
        <v>0.12</v>
      </c>
      <c r="D35" s="4" t="s">
        <v>11</v>
      </c>
      <c r="E35" s="10">
        <v>11852.735999999999</v>
      </c>
      <c r="F35" s="10">
        <f>C35*E35</f>
        <v>1422.3283199999998</v>
      </c>
    </row>
    <row r="36" spans="1:6" x14ac:dyDescent="0.3">
      <c r="A36" s="4">
        <v>33</v>
      </c>
      <c r="B36" s="9" t="s">
        <v>81</v>
      </c>
      <c r="C36" s="4">
        <v>12.24</v>
      </c>
      <c r="D36" s="4" t="s">
        <v>37</v>
      </c>
      <c r="E36" s="10">
        <v>18.382000000000001</v>
      </c>
      <c r="F36" s="10">
        <f>C36*E36</f>
        <v>224.99568000000002</v>
      </c>
    </row>
    <row r="37" spans="1:6" ht="37.5" x14ac:dyDescent="0.3">
      <c r="A37" s="4">
        <v>34</v>
      </c>
      <c r="B37" s="9" t="s">
        <v>40</v>
      </c>
      <c r="C37" s="4">
        <v>0.12</v>
      </c>
      <c r="D37" s="4" t="s">
        <v>41</v>
      </c>
      <c r="E37" s="10">
        <v>3811.22</v>
      </c>
      <c r="F37" s="10">
        <f>C37*E37</f>
        <v>457.34639999999996</v>
      </c>
    </row>
    <row r="38" spans="1:6" ht="75" x14ac:dyDescent="0.3">
      <c r="A38" s="4">
        <v>35</v>
      </c>
      <c r="B38" s="9" t="s">
        <v>35</v>
      </c>
      <c r="C38" s="4">
        <v>0.16</v>
      </c>
      <c r="D38" s="4" t="s">
        <v>36</v>
      </c>
      <c r="E38" s="10">
        <v>30236.205999999998</v>
      </c>
      <c r="F38" s="10">
        <f>C38*E38</f>
        <v>4837.7929599999998</v>
      </c>
    </row>
    <row r="39" spans="1:6" ht="56.25" x14ac:dyDescent="0.3">
      <c r="A39" s="4">
        <v>36</v>
      </c>
      <c r="B39" s="9" t="s">
        <v>13</v>
      </c>
      <c r="C39" s="4">
        <v>0.16</v>
      </c>
      <c r="D39" s="3" t="s">
        <v>14</v>
      </c>
      <c r="E39" s="10">
        <v>3098.8999999999996</v>
      </c>
      <c r="F39" s="10">
        <f>C39*E39</f>
        <v>495.82399999999996</v>
      </c>
    </row>
    <row r="40" spans="1:6" ht="56.25" x14ac:dyDescent="0.3">
      <c r="A40" s="4">
        <v>37</v>
      </c>
      <c r="B40" s="9" t="s">
        <v>58</v>
      </c>
      <c r="C40" s="4">
        <v>1.04</v>
      </c>
      <c r="D40" s="4" t="s">
        <v>11</v>
      </c>
      <c r="E40" s="10">
        <v>15507.505999999999</v>
      </c>
      <c r="F40" s="10">
        <f>C40*E40</f>
        <v>16127.80624</v>
      </c>
    </row>
    <row r="41" spans="1:6" x14ac:dyDescent="0.3">
      <c r="A41" s="4">
        <v>38</v>
      </c>
      <c r="B41" s="8" t="s">
        <v>50</v>
      </c>
      <c r="C41" s="4">
        <v>40</v>
      </c>
      <c r="D41" s="4" t="s">
        <v>37</v>
      </c>
      <c r="E41" s="10">
        <v>10.821999999999999</v>
      </c>
      <c r="F41" s="10">
        <f>C41*E41</f>
        <v>432.88</v>
      </c>
    </row>
    <row r="42" spans="1:6" x14ac:dyDescent="0.3">
      <c r="A42" s="4">
        <v>39</v>
      </c>
      <c r="B42" s="8" t="s">
        <v>51</v>
      </c>
      <c r="C42" s="4">
        <v>55</v>
      </c>
      <c r="D42" s="4" t="s">
        <v>37</v>
      </c>
      <c r="E42" s="10">
        <v>50.091999999999999</v>
      </c>
      <c r="F42" s="10">
        <f>C42*E42</f>
        <v>2755.06</v>
      </c>
    </row>
    <row r="43" spans="1:6" ht="37.5" x14ac:dyDescent="0.3">
      <c r="A43" s="4">
        <v>40</v>
      </c>
      <c r="B43" s="9" t="s">
        <v>12</v>
      </c>
      <c r="C43" s="4">
        <v>1.04</v>
      </c>
      <c r="D43" s="4" t="s">
        <v>11</v>
      </c>
      <c r="E43" s="10">
        <v>8990.5619999999999</v>
      </c>
      <c r="F43" s="10">
        <f>C43*E43</f>
        <v>9350.1844799999999</v>
      </c>
    </row>
    <row r="44" spans="1:6" x14ac:dyDescent="0.3">
      <c r="A44" s="4">
        <v>41</v>
      </c>
      <c r="B44" s="8" t="s">
        <v>49</v>
      </c>
      <c r="C44" s="4">
        <v>5.5</v>
      </c>
      <c r="D44" s="4" t="s">
        <v>24</v>
      </c>
      <c r="E44" s="10">
        <v>15.973999999999998</v>
      </c>
      <c r="F44" s="10">
        <f>C44*E44</f>
        <v>87.856999999999985</v>
      </c>
    </row>
    <row r="45" spans="1:6" x14ac:dyDescent="0.3">
      <c r="A45" s="4">
        <v>42</v>
      </c>
      <c r="B45" s="8" t="s">
        <v>48</v>
      </c>
      <c r="C45" s="4">
        <v>2</v>
      </c>
      <c r="D45" s="4" t="s">
        <v>24</v>
      </c>
      <c r="E45" s="10">
        <v>21.545999999999999</v>
      </c>
      <c r="F45" s="10">
        <f>C45*E45</f>
        <v>43.091999999999999</v>
      </c>
    </row>
    <row r="46" spans="1:6" x14ac:dyDescent="0.3">
      <c r="A46" s="4">
        <v>43</v>
      </c>
      <c r="B46" s="9" t="s">
        <v>45</v>
      </c>
      <c r="C46" s="4">
        <v>5</v>
      </c>
      <c r="D46" s="4" t="s">
        <v>32</v>
      </c>
      <c r="E46" s="10">
        <v>459.67599999999993</v>
      </c>
      <c r="F46" s="10">
        <f>C46*E46</f>
        <v>2298.3799999999997</v>
      </c>
    </row>
    <row r="47" spans="1:6" ht="37.5" x14ac:dyDescent="0.3">
      <c r="A47" s="4">
        <v>44</v>
      </c>
      <c r="B47" s="9" t="s">
        <v>82</v>
      </c>
      <c r="C47" s="4">
        <v>9</v>
      </c>
      <c r="D47" s="4" t="s">
        <v>28</v>
      </c>
      <c r="E47" s="10">
        <v>139.60799999999998</v>
      </c>
      <c r="F47" s="10">
        <f>C47*E47</f>
        <v>1256.4719999999998</v>
      </c>
    </row>
    <row r="48" spans="1:6" x14ac:dyDescent="0.3">
      <c r="A48" s="4">
        <v>45</v>
      </c>
      <c r="B48" s="9" t="s">
        <v>83</v>
      </c>
      <c r="C48" s="4">
        <v>1</v>
      </c>
      <c r="D48" s="4" t="s">
        <v>43</v>
      </c>
      <c r="E48" s="10">
        <v>50.386000000000003</v>
      </c>
      <c r="F48" s="10">
        <f>C48*E48</f>
        <v>50.386000000000003</v>
      </c>
    </row>
    <row r="49" spans="1:6" x14ac:dyDescent="0.3">
      <c r="A49" s="4">
        <v>46</v>
      </c>
      <c r="B49" s="9" t="s">
        <v>84</v>
      </c>
      <c r="C49" s="4">
        <v>10</v>
      </c>
      <c r="D49" s="4" t="s">
        <v>43</v>
      </c>
      <c r="E49" s="10">
        <v>41.817999999999998</v>
      </c>
      <c r="F49" s="10">
        <f>C49*E49</f>
        <v>418.17999999999995</v>
      </c>
    </row>
    <row r="50" spans="1:6" x14ac:dyDescent="0.3">
      <c r="A50" s="4">
        <v>47</v>
      </c>
      <c r="B50" s="9" t="s">
        <v>91</v>
      </c>
      <c r="C50" s="4">
        <v>57.002399999999994</v>
      </c>
      <c r="D50" s="4" t="s">
        <v>70</v>
      </c>
      <c r="E50" s="10">
        <v>67.199999999999989</v>
      </c>
      <c r="F50" s="10">
        <f>C50*E50</f>
        <v>3830.561279999999</v>
      </c>
    </row>
    <row r="51" spans="1:6" ht="37.5" x14ac:dyDescent="0.3">
      <c r="A51" s="4">
        <v>48</v>
      </c>
      <c r="B51" s="9" t="s">
        <v>85</v>
      </c>
      <c r="C51" s="4">
        <v>15.007999999999999</v>
      </c>
      <c r="D51" s="4" t="s">
        <v>37</v>
      </c>
      <c r="E51" s="10">
        <v>50.161999999999992</v>
      </c>
      <c r="F51" s="10">
        <f>C51*E51</f>
        <v>752.83129599999984</v>
      </c>
    </row>
    <row r="52" spans="1:6" ht="56.25" x14ac:dyDescent="0.3">
      <c r="A52" s="4">
        <v>49</v>
      </c>
      <c r="B52" s="9" t="s">
        <v>47</v>
      </c>
      <c r="C52" s="4">
        <v>0.12</v>
      </c>
      <c r="D52" s="4" t="s">
        <v>11</v>
      </c>
      <c r="E52" s="10">
        <v>51464.097999999998</v>
      </c>
      <c r="F52" s="10">
        <f>C52*E52</f>
        <v>6175.6917599999997</v>
      </c>
    </row>
    <row r="53" spans="1:6" ht="37.5" x14ac:dyDescent="0.3">
      <c r="A53" s="4">
        <v>50</v>
      </c>
      <c r="B53" s="9" t="s">
        <v>65</v>
      </c>
      <c r="C53" s="4">
        <v>0.36399999999999999</v>
      </c>
      <c r="D53" s="4" t="s">
        <v>11</v>
      </c>
      <c r="E53" s="10">
        <v>13645.114</v>
      </c>
      <c r="F53" s="10">
        <f>C53*E53</f>
        <v>4966.8214959999996</v>
      </c>
    </row>
    <row r="54" spans="1:6" x14ac:dyDescent="0.3">
      <c r="A54" s="4">
        <v>51</v>
      </c>
      <c r="B54" s="9" t="s">
        <v>94</v>
      </c>
      <c r="C54" s="4">
        <v>9</v>
      </c>
      <c r="D54" s="4" t="s">
        <v>29</v>
      </c>
      <c r="E54" s="10">
        <v>2028.8799999999999</v>
      </c>
      <c r="F54" s="10">
        <f>C54*E54</f>
        <v>18259.919999999998</v>
      </c>
    </row>
    <row r="55" spans="1:6" x14ac:dyDescent="0.3">
      <c r="A55" s="4">
        <v>52</v>
      </c>
      <c r="B55" s="8" t="s">
        <v>95</v>
      </c>
      <c r="C55" s="4">
        <v>7</v>
      </c>
      <c r="D55" s="4" t="s">
        <v>32</v>
      </c>
      <c r="E55" s="10">
        <v>1567.846</v>
      </c>
      <c r="F55" s="10">
        <f>C55*E55</f>
        <v>10974.922</v>
      </c>
    </row>
    <row r="56" spans="1:6" ht="37.5" x14ac:dyDescent="0.3">
      <c r="A56" s="4">
        <v>53</v>
      </c>
      <c r="B56" s="9" t="s">
        <v>46</v>
      </c>
      <c r="C56" s="4">
        <v>0.03</v>
      </c>
      <c r="D56" s="4" t="s">
        <v>24</v>
      </c>
      <c r="E56" s="10">
        <v>4325.6639999999998</v>
      </c>
      <c r="F56" s="10">
        <f>C56*E56</f>
        <v>129.76991999999998</v>
      </c>
    </row>
    <row r="57" spans="1:6" x14ac:dyDescent="0.3">
      <c r="A57" s="4">
        <v>54</v>
      </c>
      <c r="B57" s="8" t="s">
        <v>53</v>
      </c>
      <c r="C57" s="4">
        <v>4.41E-2</v>
      </c>
      <c r="D57" s="4" t="s">
        <v>11</v>
      </c>
      <c r="E57" s="10">
        <v>15696.757999999998</v>
      </c>
      <c r="F57" s="10">
        <f>C57*E57</f>
        <v>692.22702779999986</v>
      </c>
    </row>
    <row r="58" spans="1:6" ht="37.5" x14ac:dyDescent="0.3">
      <c r="A58" s="4">
        <v>55</v>
      </c>
      <c r="B58" s="9" t="s">
        <v>56</v>
      </c>
      <c r="C58" s="4">
        <v>0.03</v>
      </c>
      <c r="D58" s="4" t="s">
        <v>24</v>
      </c>
      <c r="E58" s="10">
        <v>24873.184000000001</v>
      </c>
      <c r="F58" s="10">
        <f>C58*E58</f>
        <v>746.19551999999999</v>
      </c>
    </row>
    <row r="59" spans="1:6" x14ac:dyDescent="0.3">
      <c r="A59" s="4">
        <v>56</v>
      </c>
      <c r="B59" s="8" t="s">
        <v>57</v>
      </c>
      <c r="C59" s="4">
        <v>0.03</v>
      </c>
      <c r="D59" s="4" t="s">
        <v>24</v>
      </c>
      <c r="E59" s="10">
        <v>21606.031999999999</v>
      </c>
      <c r="F59" s="10">
        <f>C59*E59</f>
        <v>648.18095999999991</v>
      </c>
    </row>
    <row r="60" spans="1:6" x14ac:dyDescent="0.3">
      <c r="A60" s="4">
        <v>57</v>
      </c>
      <c r="B60" s="9" t="s">
        <v>38</v>
      </c>
      <c r="C60" s="4">
        <v>0.9</v>
      </c>
      <c r="D60" s="4" t="s">
        <v>39</v>
      </c>
      <c r="E60" s="10">
        <v>1751.932</v>
      </c>
      <c r="F60" s="10">
        <f>C60*E60</f>
        <v>1576.7388000000001</v>
      </c>
    </row>
    <row r="61" spans="1:6" ht="37.5" x14ac:dyDescent="0.3">
      <c r="A61" s="4">
        <v>58</v>
      </c>
      <c r="B61" s="9" t="s">
        <v>16</v>
      </c>
      <c r="C61" s="4">
        <v>1.8</v>
      </c>
      <c r="D61" s="4" t="s">
        <v>23</v>
      </c>
      <c r="E61" s="10">
        <v>3532.1089999999995</v>
      </c>
      <c r="F61" s="10">
        <f>C61*E61</f>
        <v>6357.7961999999989</v>
      </c>
    </row>
    <row r="62" spans="1:6" ht="37.5" x14ac:dyDescent="0.3">
      <c r="A62" s="4">
        <v>59</v>
      </c>
      <c r="B62" s="9" t="s">
        <v>34</v>
      </c>
      <c r="C62" s="4">
        <v>0.7</v>
      </c>
      <c r="D62" s="4" t="s">
        <v>23</v>
      </c>
      <c r="E62" s="10">
        <v>9005.15</v>
      </c>
      <c r="F62" s="10">
        <f>C62*E62</f>
        <v>6303.6049999999996</v>
      </c>
    </row>
    <row r="63" spans="1:6" ht="37.5" x14ac:dyDescent="0.3">
      <c r="A63" s="4">
        <v>60</v>
      </c>
      <c r="B63" s="9" t="s">
        <v>33</v>
      </c>
      <c r="C63" s="4">
        <v>0.3</v>
      </c>
      <c r="D63" s="4" t="s">
        <v>23</v>
      </c>
      <c r="E63" s="10">
        <v>19021.827999999998</v>
      </c>
      <c r="F63" s="10">
        <f>C63*E63</f>
        <v>5706.5483999999988</v>
      </c>
    </row>
    <row r="64" spans="1:6" ht="37.5" x14ac:dyDescent="0.3">
      <c r="A64" s="4">
        <v>61</v>
      </c>
      <c r="B64" s="9" t="s">
        <v>15</v>
      </c>
      <c r="C64" s="4">
        <v>0.3</v>
      </c>
      <c r="D64" s="3" t="s">
        <v>23</v>
      </c>
      <c r="E64" s="10">
        <v>2257.7939999999999</v>
      </c>
      <c r="F64" s="10">
        <f>C64*E64</f>
        <v>677.33819999999992</v>
      </c>
    </row>
    <row r="65" spans="1:6" x14ac:dyDescent="0.3">
      <c r="A65" s="4">
        <v>62</v>
      </c>
      <c r="B65" s="9" t="s">
        <v>86</v>
      </c>
      <c r="C65" s="4">
        <v>33.396000000000001</v>
      </c>
      <c r="D65" s="4" t="s">
        <v>69</v>
      </c>
      <c r="E65" s="10">
        <v>167.11799999999999</v>
      </c>
      <c r="F65" s="10">
        <f>C65*E65</f>
        <v>5581.0727280000001</v>
      </c>
    </row>
    <row r="66" spans="1:6" x14ac:dyDescent="0.3">
      <c r="A66" s="4">
        <v>63</v>
      </c>
      <c r="B66" s="9" t="s">
        <v>63</v>
      </c>
      <c r="C66" s="4">
        <v>4</v>
      </c>
      <c r="D66" s="4" t="s">
        <v>43</v>
      </c>
      <c r="E66" s="10">
        <v>14.559999999999999</v>
      </c>
      <c r="F66" s="10">
        <f>C66*E66</f>
        <v>58.239999999999995</v>
      </c>
    </row>
    <row r="67" spans="1:6" x14ac:dyDescent="0.3">
      <c r="A67" s="4">
        <v>64</v>
      </c>
      <c r="B67" s="9" t="s">
        <v>87</v>
      </c>
      <c r="C67" s="4">
        <v>3</v>
      </c>
      <c r="D67" s="4" t="s">
        <v>32</v>
      </c>
      <c r="E67" s="10">
        <v>1182.4959999999999</v>
      </c>
      <c r="F67" s="10">
        <f>C67*E67</f>
        <v>3547.4879999999994</v>
      </c>
    </row>
    <row r="68" spans="1:6" x14ac:dyDescent="0.3">
      <c r="A68" s="4">
        <v>65</v>
      </c>
      <c r="B68" s="9" t="s">
        <v>88</v>
      </c>
      <c r="C68" s="4">
        <v>7</v>
      </c>
      <c r="D68" s="4" t="s">
        <v>32</v>
      </c>
      <c r="E68" s="10">
        <v>123.18599999999998</v>
      </c>
      <c r="F68" s="10">
        <f>C68*E68</f>
        <v>862.30199999999991</v>
      </c>
    </row>
    <row r="69" spans="1:6" x14ac:dyDescent="0.3">
      <c r="A69" s="4">
        <v>66</v>
      </c>
      <c r="B69" s="9" t="s">
        <v>89</v>
      </c>
      <c r="C69" s="4">
        <v>58.08</v>
      </c>
      <c r="D69" s="4" t="s">
        <v>70</v>
      </c>
      <c r="E69" s="10">
        <v>7.4479999999999995</v>
      </c>
      <c r="F69" s="10">
        <f>C69*E69</f>
        <v>432.57983999999993</v>
      </c>
    </row>
    <row r="70" spans="1:6" x14ac:dyDescent="0.3">
      <c r="A70" s="4">
        <v>67</v>
      </c>
      <c r="B70" s="8" t="s">
        <v>60</v>
      </c>
      <c r="C70" s="4">
        <v>0.48399999999999999</v>
      </c>
      <c r="D70" s="4" t="s">
        <v>11</v>
      </c>
      <c r="E70" s="10">
        <v>10326.847999999998</v>
      </c>
      <c r="F70" s="10">
        <f>C70*E70</f>
        <v>4998.1944319999993</v>
      </c>
    </row>
    <row r="71" spans="1:6" x14ac:dyDescent="0.3">
      <c r="A71" s="14" t="s">
        <v>8</v>
      </c>
      <c r="B71" s="15"/>
      <c r="C71" s="15"/>
      <c r="D71" s="15"/>
      <c r="E71" s="16"/>
      <c r="F71" s="5">
        <f>SUM(F4:F70)</f>
        <v>315244.8507697999</v>
      </c>
    </row>
    <row r="72" spans="1:6" x14ac:dyDescent="0.3">
      <c r="A72" s="17" t="s">
        <v>6</v>
      </c>
      <c r="B72" s="18"/>
      <c r="C72" s="18"/>
      <c r="D72" s="18"/>
      <c r="E72" s="19"/>
      <c r="F72" s="5">
        <f>F73-F71</f>
        <v>63048.970153959992</v>
      </c>
    </row>
    <row r="73" spans="1:6" x14ac:dyDescent="0.3">
      <c r="A73" s="14" t="s">
        <v>7</v>
      </c>
      <c r="B73" s="15"/>
      <c r="C73" s="15"/>
      <c r="D73" s="15"/>
      <c r="E73" s="16"/>
      <c r="F73" s="5">
        <f>F71*1.2</f>
        <v>378293.82092375989</v>
      </c>
    </row>
    <row r="74" spans="1:6" x14ac:dyDescent="0.3">
      <c r="A74" s="6"/>
      <c r="B74" s="7"/>
      <c r="C74" s="7"/>
      <c r="D74" s="7"/>
      <c r="E74" s="7"/>
      <c r="F74" s="6"/>
    </row>
    <row r="75" spans="1:6" x14ac:dyDescent="0.3">
      <c r="A75" s="6"/>
      <c r="B75" s="7"/>
      <c r="C75" s="7"/>
      <c r="D75" s="7"/>
      <c r="E75" s="7"/>
      <c r="F75" s="6"/>
    </row>
  </sheetData>
  <sortState ref="B5:F70">
    <sortCondition ref="B5:B70"/>
  </sortState>
  <mergeCells count="5">
    <mergeCell ref="A71:E71"/>
    <mergeCell ref="A72:E72"/>
    <mergeCell ref="A73:E73"/>
    <mergeCell ref="A1:F1"/>
    <mergeCell ref="A2:F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L_osik</cp:lastModifiedBy>
  <cp:lastPrinted>2016-09-24T18:37:54Z</cp:lastPrinted>
  <dcterms:created xsi:type="dcterms:W3CDTF">2016-09-21T11:18:44Z</dcterms:created>
  <dcterms:modified xsi:type="dcterms:W3CDTF">2020-06-19T18:06:11Z</dcterms:modified>
</cp:coreProperties>
</file>